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xr:revisionPtr revIDLastSave="0" documentId="8_{52D75640-F52D-43F2-A775-EFF4BCB08C94}" xr6:coauthVersionLast="36" xr6:coauthVersionMax="36" xr10:uidLastSave="{00000000-0000-0000-0000-000000000000}"/>
  <bookViews>
    <workbookView xWindow="375" yWindow="375" windowWidth="14400" windowHeight="7275" xr2:uid="{00000000-000D-0000-FFFF-FFFF00000000}"/>
  </bookViews>
  <sheets>
    <sheet name="Indicadores Calidad" sheetId="2" r:id="rId1"/>
  </sheets>
  <calcPr calcId="191029"/>
</workbook>
</file>

<file path=xl/calcChain.xml><?xml version="1.0" encoding="utf-8"?>
<calcChain xmlns="http://schemas.openxmlformats.org/spreadsheetml/2006/main">
  <c r="M33" i="2" l="1"/>
  <c r="M32" i="2"/>
  <c r="N32" i="2" s="1"/>
  <c r="L32" i="2"/>
  <c r="J32" i="2"/>
  <c r="H32" i="2"/>
  <c r="F32" i="2"/>
  <c r="M31" i="2"/>
  <c r="M30" i="2"/>
  <c r="N30" i="2" s="1"/>
  <c r="L30" i="2"/>
  <c r="J30" i="2"/>
  <c r="H30" i="2"/>
  <c r="F30" i="2"/>
  <c r="M29" i="2"/>
  <c r="N28" i="2"/>
  <c r="M28" i="2"/>
  <c r="L28" i="2"/>
  <c r="J28" i="2"/>
  <c r="H28" i="2"/>
  <c r="F28" i="2"/>
  <c r="M27" i="2"/>
  <c r="M26" i="2"/>
  <c r="N26" i="2" s="1"/>
  <c r="L26" i="2"/>
  <c r="J26" i="2"/>
  <c r="H26" i="2"/>
  <c r="F26" i="2"/>
  <c r="M25" i="2"/>
  <c r="N24" i="2"/>
  <c r="M24" i="2"/>
  <c r="L24" i="2"/>
  <c r="J24" i="2"/>
  <c r="H24" i="2"/>
  <c r="F24" i="2"/>
  <c r="M23" i="2"/>
  <c r="M22" i="2"/>
  <c r="N22" i="2" s="1"/>
  <c r="L22" i="2"/>
  <c r="J22" i="2"/>
  <c r="H22" i="2"/>
  <c r="F22" i="2"/>
  <c r="M21" i="2"/>
  <c r="N20" i="2"/>
  <c r="M20" i="2"/>
  <c r="L20" i="2"/>
  <c r="J20" i="2"/>
  <c r="H20" i="2"/>
  <c r="F20" i="2"/>
  <c r="M19" i="2"/>
  <c r="M18" i="2"/>
  <c r="N18" i="2" s="1"/>
  <c r="L18" i="2"/>
  <c r="J18" i="2"/>
  <c r="H18" i="2"/>
  <c r="F18" i="2"/>
  <c r="M17" i="2"/>
  <c r="M16" i="2"/>
  <c r="N16" i="2" s="1"/>
  <c r="L16" i="2"/>
  <c r="J16" i="2"/>
  <c r="H16" i="2"/>
  <c r="F16" i="2"/>
  <c r="M15" i="2"/>
  <c r="M14" i="2"/>
  <c r="N14" i="2" s="1"/>
  <c r="L14" i="2"/>
  <c r="J14" i="2"/>
  <c r="H14" i="2"/>
  <c r="F14" i="2"/>
  <c r="M13" i="2"/>
  <c r="N12" i="2"/>
  <c r="M12" i="2"/>
  <c r="L12" i="2"/>
  <c r="J12" i="2"/>
  <c r="H12" i="2"/>
  <c r="F12" i="2"/>
  <c r="M11" i="2"/>
  <c r="M10" i="2"/>
  <c r="N10" i="2" s="1"/>
  <c r="L10" i="2"/>
  <c r="J10" i="2"/>
  <c r="H10" i="2"/>
  <c r="F10" i="2"/>
  <c r="M9" i="2"/>
  <c r="M8" i="2"/>
  <c r="N8" i="2" s="1"/>
  <c r="L8" i="2"/>
  <c r="J8" i="2"/>
  <c r="H8" i="2"/>
  <c r="F8" i="2"/>
  <c r="M7" i="2"/>
  <c r="M6" i="2"/>
  <c r="N6" i="2" s="1"/>
  <c r="L6" i="2"/>
  <c r="J6" i="2"/>
  <c r="H6" i="2"/>
  <c r="F6" i="2"/>
  <c r="M5" i="2"/>
  <c r="N4" i="2"/>
  <c r="M4" i="2"/>
  <c r="L4" i="2"/>
  <c r="J4" i="2"/>
  <c r="H4" i="2"/>
  <c r="F4" i="2"/>
</calcChain>
</file>

<file path=xl/sharedStrings.xml><?xml version="1.0" encoding="utf-8"?>
<sst xmlns="http://schemas.openxmlformats.org/spreadsheetml/2006/main" count="109" uniqueCount="67">
  <si>
    <t>Descripción operacional indicador</t>
  </si>
  <si>
    <t>Tasa de caída de pacientes en el servicio de hospitalización * 1000</t>
  </si>
  <si>
    <t>P.2.6 Sumatoria de días de estancia de los pacientes en los servicios de hospitalización en el periodo.</t>
  </si>
  <si>
    <t>Proporción de reingreso de pacientes al servicio de Urgencias en menos de 72 horas</t>
  </si>
  <si>
    <t>P.2.13 Número de pacientes que reingresan al servicio de urgencias en la misma institución antes de 72 horas con el mismo diagnóstico de egreso.</t>
  </si>
  <si>
    <t>Tasa de reingreso de pacientes hospitalizados en menos de 15 días *1000</t>
  </si>
  <si>
    <t>P.2.14 Número total de egresos vivos en el periodo.</t>
  </si>
  <si>
    <t>Proporción de cancelación de cirugía</t>
  </si>
  <si>
    <t>P.2.15 Número total de cirugías programadas que fueron canceladas por causas atribuibles a la institución.</t>
  </si>
  <si>
    <t>P.2.15 Número total de cirugías programadas.</t>
  </si>
  <si>
    <t>Tiempo promedio de espera para la asignación de cita de Medicina General</t>
  </si>
  <si>
    <t>P.3.1 Sumatoria de la diferencia de días calendario entre la fecha en la que se asignó la cita de Medicina general de primera vez y la fecha en la cual el usuario la solicitó.</t>
  </si>
  <si>
    <t>P.3.1 Número total de citas de Medicina General de primera vez asignadas.</t>
  </si>
  <si>
    <t>Tiempo promedio de espera para la asignación de cita de Odontología General</t>
  </si>
  <si>
    <t>P.3.2 Sumatoria de la diferencia de días calendario entre la fecha en la que se asignó la cita de Odontología general de primera vez y la fecha en la cual el usuario la solicitó.</t>
  </si>
  <si>
    <t>P.3.2 Número total de citas de Odontología General de primera vez asignadas.</t>
  </si>
  <si>
    <t>Tiempo promedio de espera para la asignación de cita de Medicina Interna</t>
  </si>
  <si>
    <t>P.3.3 Sumatoria de la diferencia de días calendario entre la fecha en la que se asignó la cita de Medicina Interna de primera vez y la fecha en la cual el usuario la solicitó.</t>
  </si>
  <si>
    <t>P.3.3 Número total de citas de Medicina interna de primera vez asignadas.</t>
  </si>
  <si>
    <t>Tiempo promedio de espera para la asignación de cita de Pediatría</t>
  </si>
  <si>
    <t>P.3.4 Sumatoria de la diferencia de días calendario entre la fecha en la que se asignó la cita de Pediatría de primera vez y la fecha en la cual el usuario la solicitó.</t>
  </si>
  <si>
    <t>P.3.4 Número total de citas de Pediatría de primera vez asignadas.</t>
  </si>
  <si>
    <t>Tiempo promedio de espera para la asignación de cita de Ginecología</t>
  </si>
  <si>
    <t>P.3.5 Sumatoria de la diferencia de días calendario entre la fecha en la que se asignó la cita de Ginecología de primera vez y la fecha en la cual el usuario la solicitó.</t>
  </si>
  <si>
    <t>P.3.5 Número total de citas de Ginecología de primera vez asignadas.</t>
  </si>
  <si>
    <t>Tiempo promedio de espera para la asignación de cita de Obstetricia</t>
  </si>
  <si>
    <t>P.3.6 Sumatoria de la diferencia de días calendario entre la fecha en la que se asignó la cita de Obstetricia de primera vez y la fecha en la cual el usuario la solicitó.</t>
  </si>
  <si>
    <t>P.3.6 Número total de citas de Obstetricia de primera vez asignadas.</t>
  </si>
  <si>
    <t>Tiempo promedio de espera para la asignación de cita de Cirugía General</t>
  </si>
  <si>
    <t>P.3.7 Sumatoria de la diferencia de días calendario entre la fecha en la que se asignó la cita de Cirugía General de primera vez y la fecha en la cual el usuario la solicitó.</t>
  </si>
  <si>
    <t>P.3.7 Número total de citas de Cirugía General de primera vez asignadas.</t>
  </si>
  <si>
    <t>Tiempo promedio de espera para la atención del paciente clasificado como Triage 2 en el servicio de urgencias</t>
  </si>
  <si>
    <t>P.3.10 Sumatoria del número de minutos transcurridos a partir de que el paciente es clasificado como Triage 2 y el momento en el cual es atendido en consulta de Urgencias por médico.</t>
  </si>
  <si>
    <t>P.3.10 Número total de pacientes clasificados como Triage 2, en un periodo determinado.</t>
  </si>
  <si>
    <t>Proporción de Satisfacción Global de los usuarios en la IPS</t>
  </si>
  <si>
    <t>P.3.14 Número de usuarios que respondieron ?muy buena? o ?buena? a la pregunta: ¿cómo calificaría su experiencia global respecto a los servicios de salud que ha recibido a través de su IPS?.</t>
  </si>
  <si>
    <t>P.3.14 Número de usuarios que respondieron la pregunta.</t>
  </si>
  <si>
    <t>Numerador</t>
  </si>
  <si>
    <t>Denominador</t>
  </si>
  <si>
    <t>Numerador / Denominador</t>
  </si>
  <si>
    <t>Resultado</t>
  </si>
  <si>
    <t>Meta</t>
  </si>
  <si>
    <t>&lt;= 4 por mil</t>
  </si>
  <si>
    <t>&lt;= 3%</t>
  </si>
  <si>
    <t>&lt;= 50 por mil</t>
  </si>
  <si>
    <t>&lt;= 2%</t>
  </si>
  <si>
    <t>&lt;= 3 días</t>
  </si>
  <si>
    <t>&lt;= 5 días</t>
  </si>
  <si>
    <t>&lt;= 15 días</t>
  </si>
  <si>
    <t>&lt;= 10 días</t>
  </si>
  <si>
    <t>&gt;=90%</t>
  </si>
  <si>
    <t>P.2.6 Número total de pacientes hospitalizados que sufren caídas en el periodo.</t>
  </si>
  <si>
    <t>P.2.14 Número total de pacientes que reingresan al servicio de hospitalización, en la misma institución, antes de 15 días, por el mismo diagnóstico de egreso en el período.</t>
  </si>
  <si>
    <t>&lt;= 30 minutos</t>
  </si>
  <si>
    <t>P.2.13 Número total de egresos vivos atendidos en el servicio de urgencias durante el periodo definido.</t>
  </si>
  <si>
    <t>Proporción de eventos adversos relacionados con la administración de medicamentos en hospitalización.</t>
  </si>
  <si>
    <t>P.2.10 Número de eventos adversos relacionados con la administración de medicamentos en hospitalización.</t>
  </si>
  <si>
    <t>P.2.10 Total de egresos de hospitalización.</t>
  </si>
  <si>
    <t>P.2.11 Total de personas atendidas en urgencias.</t>
  </si>
  <si>
    <t>P.2.11 Número de eventos adversos relacionados con la administración de medicamentos en urgencias.</t>
  </si>
  <si>
    <t>&lt;=1%</t>
  </si>
  <si>
    <t>Indicadores Calidad</t>
  </si>
  <si>
    <t>I Trimestre  Año 2026</t>
  </si>
  <si>
    <t>II Trimestre  Año 2026</t>
  </si>
  <si>
    <t>III Trimestre  Año 2026</t>
  </si>
  <si>
    <t>IV Trimestre  Año 2026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</si>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</sst>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0" fontId="0" fillId="4" borderId="1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4" borderId="2" xfId="0" applyNumberFormat="1" applyFill="1" applyBorder="1" applyAlignment="1">
      <alignment horizontal="right" vertical="center" wrapText="1"/>
    </xf>
    <xf numFmtId="2" fontId="0" fillId="4" borderId="3" xfId="0" applyNumberFormat="1" applyFill="1" applyBorder="1" applyAlignment="1">
      <alignment horizontal="right" vertical="center" wrapText="1"/>
    </xf>
    <xf numFmtId="2" fontId="0" fillId="4" borderId="2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 wrapText="1"/>
    </xf>
    <xf numFmtId="2" fontId="0" fillId="0" borderId="3" xfId="0" applyNumberFormat="1" applyBorder="1" applyAlignment="1">
      <alignment horizontal="right" vertical="center" wrapText="1"/>
    </xf>
    <xf numFmtId="2" fontId="0" fillId="4" borderId="2" xfId="0" applyNumberFormat="1" applyFill="1" applyBorder="1" applyAlignment="1">
      <alignment horizontal="right" vertical="center"/>
    </xf>
    <xf numFmtId="2" fontId="0" fillId="4" borderId="3" xfId="0" applyNumberFormat="1" applyFill="1" applyBorder="1" applyAlignment="1">
      <alignment horizontal="right" vertical="center"/>
    </xf>
    <xf numFmtId="2" fontId="0" fillId="3" borderId="2" xfId="0" applyNumberFormat="1" applyFill="1" applyBorder="1" applyAlignment="1">
      <alignment horizontal="right" vertical="center" wrapText="1"/>
    </xf>
    <xf numFmtId="2" fontId="0" fillId="3" borderId="3" xfId="0" applyNumberForma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10" fontId="0" fillId="0" borderId="2" xfId="1" applyNumberFormat="1" applyFont="1" applyBorder="1" applyAlignment="1">
      <alignment horizontal="right" vertical="center"/>
    </xf>
    <xf numFmtId="10" fontId="0" fillId="0" borderId="3" xfId="1" applyNumberFormat="1" applyFont="1" applyBorder="1" applyAlignment="1">
      <alignment horizontal="right" vertical="center"/>
    </xf>
    <xf numFmtId="10" fontId="0" fillId="4" borderId="2" xfId="1" applyNumberFormat="1" applyFont="1" applyFill="1" applyBorder="1" applyAlignment="1">
      <alignment horizontal="right" vertical="center"/>
    </xf>
    <xf numFmtId="10" fontId="0" fillId="4" borderId="3" xfId="1" applyNumberFormat="1" applyFont="1" applyFill="1" applyBorder="1" applyAlignment="1">
      <alignment horizontal="right" vertical="center"/>
    </xf>
    <xf numFmtId="9" fontId="0" fillId="4" borderId="2" xfId="1" applyFont="1" applyFill="1" applyBorder="1" applyAlignment="1">
      <alignment horizontal="center" vertical="center"/>
    </xf>
    <xf numFmtId="9" fontId="0" fillId="4" borderId="3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600076</xdr:colOff>
      <xdr:row>0</xdr:row>
      <xdr:rowOff>266700</xdr:rowOff>
    </xdr:from>
    <xdr:to>
      <xdr:col>2</xdr:col>
      <xdr:colOff>676276</xdr:colOff>
      <xdr:row>0</xdr:row>
      <xdr:rowOff>886359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6" y="266700"/>
          <a:ext cx="1676400" cy="619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"/>
  <sheetViews>
    <sheetView showGridLines="0" tabSelected="1" topLeftCell="B1" zoomScale="90" zoomScaleNormal="90" workbookViewId="0">
      <pane ySplit="3" topLeftCell="A16" activePane="bottomLeft" state="frozen"/>
      <selection activeCell="B1" sqref="B1"/>
      <selection pane="bottomLeft" activeCell="R32" sqref="R32"/>
    </sheetView>
  </sheetViews>
  <sheetFormatPr baseColWidth="10" defaultColWidth="11.42578125" defaultRowHeight="15" x14ac:dyDescent="0.25"/>
  <cols>
    <col min="1" max="1" width="11.42578125" style="3"/>
    <col min="2" max="2" width="24" style="4" customWidth="1"/>
    <col min="3" max="3" width="13.140625" style="4" bestFit="1" customWidth="1"/>
    <col min="4" max="4" width="46.140625" style="4" customWidth="1"/>
    <col min="5" max="5" width="11.140625" style="4" customWidth="1"/>
    <col min="6" max="6" width="11.42578125" style="4" customWidth="1"/>
    <col min="7" max="7" width="11.140625" style="4" hidden="1" customWidth="1"/>
    <col min="8" max="8" width="11.7109375" style="4" hidden="1" customWidth="1"/>
    <col min="9" max="9" width="11.140625" style="3" hidden="1" customWidth="1"/>
    <col min="10" max="10" width="13.5703125" style="3" hidden="1" customWidth="1"/>
    <col min="11" max="11" width="11.140625" style="4" hidden="1" customWidth="1"/>
    <col min="12" max="12" width="8.42578125" style="4" hidden="1" customWidth="1"/>
    <col min="13" max="13" width="11.140625" style="3" customWidth="1"/>
    <col min="14" max="14" width="8.42578125" style="3" customWidth="1"/>
    <col min="15" max="15" width="11.140625" style="8" customWidth="1"/>
    <col min="16" max="16" width="3" style="3" customWidth="1"/>
    <col min="17" max="16384" width="11.42578125" style="3"/>
  </cols>
  <sheetData>
    <row r="1" spans="2:15" ht="91.5" customHeight="1" x14ac:dyDescent="0.25">
      <c r="B1" s="16" t="s">
        <v>61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2:15" s="6" customFormat="1" ht="12.75" x14ac:dyDescent="0.25">
      <c r="B2" s="17" t="s">
        <v>61</v>
      </c>
      <c r="C2" s="19" t="s">
        <v>0</v>
      </c>
      <c r="D2" s="20"/>
      <c r="E2" s="23" t="s">
        <v>62</v>
      </c>
      <c r="F2" s="24"/>
      <c r="G2" s="23" t="s">
        <v>63</v>
      </c>
      <c r="H2" s="24"/>
      <c r="I2" s="23" t="s">
        <v>64</v>
      </c>
      <c r="J2" s="24"/>
      <c r="K2" s="23" t="s">
        <v>65</v>
      </c>
      <c r="L2" s="24"/>
      <c r="M2" s="23" t="s">
        <v>66</v>
      </c>
      <c r="N2" s="24"/>
      <c r="O2" s="17" t="s">
        <v>41</v>
      </c>
    </row>
    <row r="3" spans="2:15" s="6" customFormat="1" ht="24" x14ac:dyDescent="0.25">
      <c r="B3" s="18"/>
      <c r="C3" s="21"/>
      <c r="D3" s="22"/>
      <c r="E3" s="7" t="s">
        <v>39</v>
      </c>
      <c r="F3" s="7" t="s">
        <v>40</v>
      </c>
      <c r="G3" s="7" t="s">
        <v>39</v>
      </c>
      <c r="H3" s="7" t="s">
        <v>40</v>
      </c>
      <c r="I3" s="7" t="s">
        <v>39</v>
      </c>
      <c r="J3" s="7" t="s">
        <v>40</v>
      </c>
      <c r="K3" s="7" t="s">
        <v>39</v>
      </c>
      <c r="L3" s="7" t="s">
        <v>40</v>
      </c>
      <c r="M3" s="7" t="s">
        <v>39</v>
      </c>
      <c r="N3" s="7" t="s">
        <v>40</v>
      </c>
      <c r="O3" s="18"/>
    </row>
    <row r="4" spans="2:15" ht="30" x14ac:dyDescent="0.25">
      <c r="B4" s="31" t="s">
        <v>1</v>
      </c>
      <c r="C4" s="13" t="s">
        <v>37</v>
      </c>
      <c r="D4" s="1" t="s">
        <v>51</v>
      </c>
      <c r="E4" s="5">
        <v>21</v>
      </c>
      <c r="F4" s="32">
        <f>+E4/E5*1000</f>
        <v>0.91647028017805698</v>
      </c>
      <c r="G4" s="2"/>
      <c r="H4" s="32" t="e">
        <f>+G4/G5*1000</f>
        <v>#DIV/0!</v>
      </c>
      <c r="I4" s="2"/>
      <c r="J4" s="32" t="e">
        <f>+I4/I5*1000</f>
        <v>#DIV/0!</v>
      </c>
      <c r="K4" s="2"/>
      <c r="L4" s="32" t="e">
        <f>+K4/K5*1000</f>
        <v>#DIV/0!</v>
      </c>
      <c r="M4" s="2">
        <f t="shared" ref="M4" si="0">E4+G4+I4+K4</f>
        <v>21</v>
      </c>
      <c r="N4" s="32">
        <f>+M4/M5*1000</f>
        <v>0.91647028017805698</v>
      </c>
      <c r="O4" s="25" t="s">
        <v>42</v>
      </c>
    </row>
    <row r="5" spans="2:15" ht="45" x14ac:dyDescent="0.25">
      <c r="B5" s="31"/>
      <c r="C5" s="13" t="s">
        <v>38</v>
      </c>
      <c r="D5" s="1" t="s">
        <v>2</v>
      </c>
      <c r="E5" s="5">
        <v>22914</v>
      </c>
      <c r="F5" s="32"/>
      <c r="G5" s="2"/>
      <c r="H5" s="32"/>
      <c r="I5" s="2"/>
      <c r="J5" s="32"/>
      <c r="K5" s="2"/>
      <c r="L5" s="32"/>
      <c r="M5" s="2">
        <f t="shared" ref="M5" si="1">+E5+G5+I5+K5</f>
        <v>22914</v>
      </c>
      <c r="N5" s="32"/>
      <c r="O5" s="26"/>
    </row>
    <row r="6" spans="2:15" ht="60" x14ac:dyDescent="0.25">
      <c r="B6" s="27" t="s">
        <v>3</v>
      </c>
      <c r="C6" s="12" t="s">
        <v>37</v>
      </c>
      <c r="D6" s="9" t="s">
        <v>4</v>
      </c>
      <c r="E6" s="5">
        <v>127</v>
      </c>
      <c r="F6" s="28">
        <f>+E6/E7</f>
        <v>2.1866391184573002E-2</v>
      </c>
      <c r="G6" s="2"/>
      <c r="H6" s="28" t="e">
        <f>+G6/G7</f>
        <v>#DIV/0!</v>
      </c>
      <c r="I6" s="2"/>
      <c r="J6" s="28" t="e">
        <f>+I6/I7</f>
        <v>#DIV/0!</v>
      </c>
      <c r="K6" s="2"/>
      <c r="L6" s="28" t="e">
        <f>+K6/K7</f>
        <v>#DIV/0!</v>
      </c>
      <c r="M6" s="11">
        <f t="shared" ref="M6" si="2">E6+G6+I6+K6</f>
        <v>127</v>
      </c>
      <c r="N6" s="28">
        <f>+M6/M7</f>
        <v>2.1866391184573002E-2</v>
      </c>
      <c r="O6" s="29" t="s">
        <v>43</v>
      </c>
    </row>
    <row r="7" spans="2:15" ht="45" x14ac:dyDescent="0.25">
      <c r="B7" s="27"/>
      <c r="C7" s="12" t="s">
        <v>38</v>
      </c>
      <c r="D7" s="9" t="s">
        <v>54</v>
      </c>
      <c r="E7" s="5">
        <v>5808</v>
      </c>
      <c r="F7" s="28"/>
      <c r="G7" s="2"/>
      <c r="H7" s="28"/>
      <c r="I7" s="2"/>
      <c r="J7" s="28"/>
      <c r="K7" s="2"/>
      <c r="L7" s="28"/>
      <c r="M7" s="11">
        <f t="shared" ref="M7" si="3">+E7+G7+I7+K7</f>
        <v>5808</v>
      </c>
      <c r="N7" s="28"/>
      <c r="O7" s="30"/>
    </row>
    <row r="8" spans="2:15" ht="60" x14ac:dyDescent="0.25">
      <c r="B8" s="31" t="s">
        <v>5</v>
      </c>
      <c r="C8" s="13" t="s">
        <v>37</v>
      </c>
      <c r="D8" s="1" t="s">
        <v>52</v>
      </c>
      <c r="E8" s="5">
        <v>163</v>
      </c>
      <c r="F8" s="32">
        <f>+E8/E9*1000</f>
        <v>48.598688133571855</v>
      </c>
      <c r="G8" s="2"/>
      <c r="H8" s="32" t="e">
        <f>+G8/G9*1000</f>
        <v>#DIV/0!</v>
      </c>
      <c r="I8" s="2"/>
      <c r="J8" s="32" t="e">
        <f>+I8/I9*1000</f>
        <v>#DIV/0!</v>
      </c>
      <c r="K8" s="2"/>
      <c r="L8" s="32" t="e">
        <f>+K8/K9*1000</f>
        <v>#DIV/0!</v>
      </c>
      <c r="M8" s="2">
        <f t="shared" ref="M8" si="4">E8+G8+I8+K8</f>
        <v>163</v>
      </c>
      <c r="N8" s="32">
        <f>+M8/M9*1000</f>
        <v>48.598688133571855</v>
      </c>
      <c r="O8" s="25" t="s">
        <v>44</v>
      </c>
    </row>
    <row r="9" spans="2:15" ht="30" x14ac:dyDescent="0.25">
      <c r="B9" s="31"/>
      <c r="C9" s="13" t="s">
        <v>38</v>
      </c>
      <c r="D9" s="1" t="s">
        <v>6</v>
      </c>
      <c r="E9" s="5">
        <v>3354</v>
      </c>
      <c r="F9" s="32"/>
      <c r="G9" s="2"/>
      <c r="H9" s="32"/>
      <c r="I9" s="2"/>
      <c r="J9" s="32"/>
      <c r="K9" s="2"/>
      <c r="L9" s="32"/>
      <c r="M9" s="2">
        <f t="shared" ref="M9" si="5">+E9+G9+I9+K9</f>
        <v>3354</v>
      </c>
      <c r="N9" s="32"/>
      <c r="O9" s="26"/>
    </row>
    <row r="10" spans="2:15" ht="45" x14ac:dyDescent="0.25">
      <c r="B10" s="27" t="s">
        <v>7</v>
      </c>
      <c r="C10" s="12" t="s">
        <v>37</v>
      </c>
      <c r="D10" s="9" t="s">
        <v>8</v>
      </c>
      <c r="E10" s="10">
        <v>7</v>
      </c>
      <c r="F10" s="28">
        <f>+E10/E11</f>
        <v>4.6052631578947364E-3</v>
      </c>
      <c r="G10" s="11"/>
      <c r="H10" s="28" t="e">
        <f>+G10/G11</f>
        <v>#DIV/0!</v>
      </c>
      <c r="I10" s="11"/>
      <c r="J10" s="28" t="e">
        <f>+I10/I11</f>
        <v>#DIV/0!</v>
      </c>
      <c r="K10" s="11"/>
      <c r="L10" s="28" t="e">
        <f>+K10/K11</f>
        <v>#DIV/0!</v>
      </c>
      <c r="M10" s="11">
        <f t="shared" ref="M10" si="6">E10+G10+I10+K10</f>
        <v>7</v>
      </c>
      <c r="N10" s="28">
        <f>+M10/M11</f>
        <v>4.6052631578947364E-3</v>
      </c>
      <c r="O10" s="29" t="s">
        <v>45</v>
      </c>
    </row>
    <row r="11" spans="2:15" x14ac:dyDescent="0.25">
      <c r="B11" s="27"/>
      <c r="C11" s="12" t="s">
        <v>38</v>
      </c>
      <c r="D11" s="9" t="s">
        <v>9</v>
      </c>
      <c r="E11" s="10">
        <v>1520</v>
      </c>
      <c r="F11" s="28"/>
      <c r="G11" s="11"/>
      <c r="H11" s="28"/>
      <c r="I11" s="11"/>
      <c r="J11" s="28"/>
      <c r="K11" s="11"/>
      <c r="L11" s="28"/>
      <c r="M11" s="11">
        <f t="shared" ref="M11" si="7">+E11+G11+I11+K11</f>
        <v>1520</v>
      </c>
      <c r="N11" s="28"/>
      <c r="O11" s="30"/>
    </row>
    <row r="12" spans="2:15" ht="60" x14ac:dyDescent="0.25">
      <c r="B12" s="31" t="s">
        <v>10</v>
      </c>
      <c r="C12" s="13" t="s">
        <v>37</v>
      </c>
      <c r="D12" s="1" t="s">
        <v>11</v>
      </c>
      <c r="E12" s="5">
        <v>3467</v>
      </c>
      <c r="F12" s="39">
        <f>+E12/E13</f>
        <v>1.4567226890756302</v>
      </c>
      <c r="G12" s="2"/>
      <c r="H12" s="39" t="e">
        <f>+G12/G13</f>
        <v>#DIV/0!</v>
      </c>
      <c r="I12" s="2"/>
      <c r="J12" s="39" t="e">
        <f>+I12/I13</f>
        <v>#DIV/0!</v>
      </c>
      <c r="K12" s="14"/>
      <c r="L12" s="39" t="e">
        <f>+K12/K13</f>
        <v>#DIV/0!</v>
      </c>
      <c r="M12" s="2">
        <f>E12+G12+I12+K12</f>
        <v>3467</v>
      </c>
      <c r="N12" s="39">
        <f>+M12/M13</f>
        <v>1.4567226890756302</v>
      </c>
      <c r="O12" s="33" t="s">
        <v>46</v>
      </c>
    </row>
    <row r="13" spans="2:15" ht="30" x14ac:dyDescent="0.25">
      <c r="B13" s="31"/>
      <c r="C13" s="13" t="s">
        <v>38</v>
      </c>
      <c r="D13" s="1" t="s">
        <v>12</v>
      </c>
      <c r="E13" s="5">
        <v>2380</v>
      </c>
      <c r="F13" s="40"/>
      <c r="G13" s="2"/>
      <c r="H13" s="40"/>
      <c r="I13" s="2"/>
      <c r="J13" s="40"/>
      <c r="K13" s="14"/>
      <c r="L13" s="40"/>
      <c r="M13" s="2">
        <f t="shared" ref="M13" si="8">+E13+G13+I13+K13</f>
        <v>2380</v>
      </c>
      <c r="N13" s="40"/>
      <c r="O13" s="34"/>
    </row>
    <row r="14" spans="2:15" ht="60" x14ac:dyDescent="0.25">
      <c r="B14" s="27" t="s">
        <v>13</v>
      </c>
      <c r="C14" s="12" t="s">
        <v>37</v>
      </c>
      <c r="D14" s="9" t="s">
        <v>14</v>
      </c>
      <c r="E14" s="10">
        <v>2092</v>
      </c>
      <c r="F14" s="35">
        <f>+E14/E15</f>
        <v>1.86952636282395</v>
      </c>
      <c r="G14" s="11"/>
      <c r="H14" s="35" t="e">
        <f>+G14/G15</f>
        <v>#DIV/0!</v>
      </c>
      <c r="I14" s="11"/>
      <c r="J14" s="35" t="e">
        <f>+I14/I15</f>
        <v>#DIV/0!</v>
      </c>
      <c r="K14" s="14"/>
      <c r="L14" s="35" t="e">
        <f>+K14/K15</f>
        <v>#DIV/0!</v>
      </c>
      <c r="M14" s="11">
        <f t="shared" ref="M14" si="9">E14+G14+I14+K14</f>
        <v>2092</v>
      </c>
      <c r="N14" s="35">
        <f>+M14/M15</f>
        <v>1.86952636282395</v>
      </c>
      <c r="O14" s="37" t="s">
        <v>46</v>
      </c>
    </row>
    <row r="15" spans="2:15" ht="30" x14ac:dyDescent="0.25">
      <c r="B15" s="27"/>
      <c r="C15" s="12" t="s">
        <v>38</v>
      </c>
      <c r="D15" s="9" t="s">
        <v>15</v>
      </c>
      <c r="E15" s="10">
        <v>1119</v>
      </c>
      <c r="F15" s="36"/>
      <c r="G15" s="11"/>
      <c r="H15" s="36"/>
      <c r="I15" s="11"/>
      <c r="J15" s="36"/>
      <c r="K15" s="14"/>
      <c r="L15" s="36"/>
      <c r="M15" s="11">
        <f t="shared" ref="M15" si="10">+E15+G15+I15+K15</f>
        <v>1119</v>
      </c>
      <c r="N15" s="36"/>
      <c r="O15" s="38"/>
    </row>
    <row r="16" spans="2:15" ht="60" x14ac:dyDescent="0.25">
      <c r="B16" s="31" t="s">
        <v>16</v>
      </c>
      <c r="C16" s="13" t="s">
        <v>37</v>
      </c>
      <c r="D16" s="1" t="s">
        <v>17</v>
      </c>
      <c r="E16" s="5">
        <v>1000</v>
      </c>
      <c r="F16" s="43">
        <f>+E16/E17</f>
        <v>4.9751243781094523</v>
      </c>
      <c r="G16" s="2"/>
      <c r="H16" s="43" t="e">
        <f>+G16/G17</f>
        <v>#DIV/0!</v>
      </c>
      <c r="I16" s="2"/>
      <c r="J16" s="43" t="e">
        <f>+I16/I17</f>
        <v>#DIV/0!</v>
      </c>
      <c r="K16" s="14"/>
      <c r="L16" s="43" t="e">
        <f>+K16/K17</f>
        <v>#DIV/0!</v>
      </c>
      <c r="M16" s="2">
        <f t="shared" ref="M16" si="11">E16+G16+I16+K16</f>
        <v>1000</v>
      </c>
      <c r="N16" s="43">
        <f>+M16/M17</f>
        <v>4.9751243781094523</v>
      </c>
      <c r="O16" s="33" t="s">
        <v>48</v>
      </c>
    </row>
    <row r="17" spans="2:15" ht="30" x14ac:dyDescent="0.25">
      <c r="B17" s="31"/>
      <c r="C17" s="13" t="s">
        <v>38</v>
      </c>
      <c r="D17" s="1" t="s">
        <v>18</v>
      </c>
      <c r="E17" s="5">
        <v>201</v>
      </c>
      <c r="F17" s="44"/>
      <c r="G17" s="2"/>
      <c r="H17" s="44"/>
      <c r="I17" s="2"/>
      <c r="J17" s="44"/>
      <c r="K17" s="14"/>
      <c r="L17" s="44"/>
      <c r="M17" s="2">
        <f t="shared" ref="M17" si="12">+E17+G17+I17+K17</f>
        <v>201</v>
      </c>
      <c r="N17" s="44"/>
      <c r="O17" s="34"/>
    </row>
    <row r="18" spans="2:15" ht="60" x14ac:dyDescent="0.25">
      <c r="B18" s="27" t="s">
        <v>19</v>
      </c>
      <c r="C18" s="12" t="s">
        <v>37</v>
      </c>
      <c r="D18" s="9" t="s">
        <v>20</v>
      </c>
      <c r="E18" s="10">
        <v>118</v>
      </c>
      <c r="F18" s="41">
        <f>+E18/E19</f>
        <v>1.9666666666666666</v>
      </c>
      <c r="G18" s="11"/>
      <c r="H18" s="41" t="e">
        <f>+G18/G19</f>
        <v>#DIV/0!</v>
      </c>
      <c r="I18" s="11"/>
      <c r="J18" s="41" t="e">
        <f>+I18/I19</f>
        <v>#DIV/0!</v>
      </c>
      <c r="K18" s="14"/>
      <c r="L18" s="41" t="e">
        <f>+K18/K19</f>
        <v>#DIV/0!</v>
      </c>
      <c r="M18" s="11">
        <f>E18+G18+I18+K18</f>
        <v>118</v>
      </c>
      <c r="N18" s="41">
        <f>+M18/M19</f>
        <v>1.9666666666666666</v>
      </c>
      <c r="O18" s="37" t="s">
        <v>47</v>
      </c>
    </row>
    <row r="19" spans="2:15" ht="30" x14ac:dyDescent="0.25">
      <c r="B19" s="27"/>
      <c r="C19" s="12" t="s">
        <v>38</v>
      </c>
      <c r="D19" s="9" t="s">
        <v>21</v>
      </c>
      <c r="E19" s="10">
        <v>60</v>
      </c>
      <c r="F19" s="42"/>
      <c r="G19" s="11"/>
      <c r="H19" s="42"/>
      <c r="I19" s="11"/>
      <c r="J19" s="42"/>
      <c r="K19" s="14"/>
      <c r="L19" s="42"/>
      <c r="M19" s="11">
        <f>+E19+G19+I19+K19</f>
        <v>60</v>
      </c>
      <c r="N19" s="42"/>
      <c r="O19" s="38"/>
    </row>
    <row r="20" spans="2:15" ht="60" x14ac:dyDescent="0.25">
      <c r="B20" s="31" t="s">
        <v>22</v>
      </c>
      <c r="C20" s="13" t="s">
        <v>37</v>
      </c>
      <c r="D20" s="1" t="s">
        <v>23</v>
      </c>
      <c r="E20" s="5">
        <v>1298</v>
      </c>
      <c r="F20" s="45">
        <f>+E20/E21</f>
        <v>3.98159509202454</v>
      </c>
      <c r="G20" s="2"/>
      <c r="H20" s="45" t="e">
        <f>+G20/G21</f>
        <v>#DIV/0!</v>
      </c>
      <c r="I20" s="2"/>
      <c r="J20" s="45" t="e">
        <f>+I20/I21</f>
        <v>#DIV/0!</v>
      </c>
      <c r="K20" s="14"/>
      <c r="L20" s="45" t="e">
        <f>+K20/K21</f>
        <v>#DIV/0!</v>
      </c>
      <c r="M20" s="2">
        <f>E20+G20+I20+K20</f>
        <v>1298</v>
      </c>
      <c r="N20" s="45">
        <f>+M20/M21</f>
        <v>3.98159509202454</v>
      </c>
      <c r="O20" s="33" t="s">
        <v>49</v>
      </c>
    </row>
    <row r="21" spans="2:15" ht="30" x14ac:dyDescent="0.25">
      <c r="B21" s="31"/>
      <c r="C21" s="13" t="s">
        <v>38</v>
      </c>
      <c r="D21" s="1" t="s">
        <v>24</v>
      </c>
      <c r="E21" s="5">
        <v>326</v>
      </c>
      <c r="F21" s="46"/>
      <c r="G21" s="2"/>
      <c r="H21" s="46"/>
      <c r="I21" s="2"/>
      <c r="J21" s="46"/>
      <c r="K21" s="14"/>
      <c r="L21" s="46"/>
      <c r="M21" s="2">
        <f>+E21+G21+I21+K21</f>
        <v>326</v>
      </c>
      <c r="N21" s="46"/>
      <c r="O21" s="34"/>
    </row>
    <row r="22" spans="2:15" ht="60" x14ac:dyDescent="0.25">
      <c r="B22" s="27" t="s">
        <v>25</v>
      </c>
      <c r="C22" s="12" t="s">
        <v>37</v>
      </c>
      <c r="D22" s="9" t="s">
        <v>26</v>
      </c>
      <c r="E22" s="10">
        <v>133</v>
      </c>
      <c r="F22" s="41">
        <f>+E22/E23</f>
        <v>3.2439024390243905</v>
      </c>
      <c r="G22" s="11"/>
      <c r="H22" s="41" t="e">
        <f>+G22/G23</f>
        <v>#DIV/0!</v>
      </c>
      <c r="I22" s="11"/>
      <c r="J22" s="41" t="e">
        <f>+I22/I23</f>
        <v>#DIV/0!</v>
      </c>
      <c r="K22" s="14"/>
      <c r="L22" s="41" t="e">
        <f>+K22/K23</f>
        <v>#DIV/0!</v>
      </c>
      <c r="M22" s="11">
        <f>E22+G22+I22+K22</f>
        <v>133</v>
      </c>
      <c r="N22" s="41">
        <f>+M22/M23</f>
        <v>3.2439024390243905</v>
      </c>
      <c r="O22" s="37" t="s">
        <v>47</v>
      </c>
    </row>
    <row r="23" spans="2:15" ht="30" x14ac:dyDescent="0.25">
      <c r="B23" s="27"/>
      <c r="C23" s="12" t="s">
        <v>38</v>
      </c>
      <c r="D23" s="9" t="s">
        <v>27</v>
      </c>
      <c r="E23" s="10">
        <v>41</v>
      </c>
      <c r="F23" s="42"/>
      <c r="G23" s="11"/>
      <c r="H23" s="42"/>
      <c r="I23" s="11"/>
      <c r="J23" s="42"/>
      <c r="K23" s="14"/>
      <c r="L23" s="42"/>
      <c r="M23" s="11">
        <f>+E23+G23+I23+K23</f>
        <v>41</v>
      </c>
      <c r="N23" s="42"/>
      <c r="O23" s="38"/>
    </row>
    <row r="24" spans="2:15" ht="60" x14ac:dyDescent="0.25">
      <c r="B24" s="31" t="s">
        <v>28</v>
      </c>
      <c r="C24" s="13" t="s">
        <v>37</v>
      </c>
      <c r="D24" s="1" t="s">
        <v>29</v>
      </c>
      <c r="E24" s="5">
        <v>1609</v>
      </c>
      <c r="F24" s="45">
        <f>+E24/E25</f>
        <v>5.2410423452768731</v>
      </c>
      <c r="G24" s="2"/>
      <c r="H24" s="45" t="e">
        <f>+G24/G25</f>
        <v>#DIV/0!</v>
      </c>
      <c r="I24" s="2"/>
      <c r="J24" s="45" t="e">
        <f>+I24/I25</f>
        <v>#DIV/0!</v>
      </c>
      <c r="K24" s="14"/>
      <c r="L24" s="45" t="e">
        <f>+K24/K25</f>
        <v>#DIV/0!</v>
      </c>
      <c r="M24" s="2">
        <f t="shared" ref="M24" si="13">E24+G24+I24+K24</f>
        <v>1609</v>
      </c>
      <c r="N24" s="45">
        <f>+M24/M25</f>
        <v>5.2410423452768731</v>
      </c>
      <c r="O24" s="33" t="s">
        <v>48</v>
      </c>
    </row>
    <row r="25" spans="2:15" ht="30" x14ac:dyDescent="0.25">
      <c r="B25" s="31"/>
      <c r="C25" s="13" t="s">
        <v>38</v>
      </c>
      <c r="D25" s="1" t="s">
        <v>30</v>
      </c>
      <c r="E25" s="15">
        <v>307</v>
      </c>
      <c r="F25" s="46"/>
      <c r="G25" s="2"/>
      <c r="H25" s="46"/>
      <c r="I25" s="2"/>
      <c r="J25" s="46"/>
      <c r="K25" s="14"/>
      <c r="L25" s="46"/>
      <c r="M25" s="2">
        <f t="shared" ref="M25" si="14">+E25+G25+I25+K25</f>
        <v>307</v>
      </c>
      <c r="N25" s="46"/>
      <c r="O25" s="34"/>
    </row>
    <row r="26" spans="2:15" ht="60" x14ac:dyDescent="0.25">
      <c r="B26" s="27" t="s">
        <v>31</v>
      </c>
      <c r="C26" s="12" t="s">
        <v>37</v>
      </c>
      <c r="D26" s="9" t="s">
        <v>32</v>
      </c>
      <c r="E26" s="10">
        <v>102752</v>
      </c>
      <c r="F26" s="41">
        <f>+E26/E27</f>
        <v>32.90169708613513</v>
      </c>
      <c r="G26" s="11"/>
      <c r="H26" s="41" t="e">
        <f>+G26/G27</f>
        <v>#DIV/0!</v>
      </c>
      <c r="I26" s="11"/>
      <c r="J26" s="41" t="e">
        <f>+I26/I27</f>
        <v>#DIV/0!</v>
      </c>
      <c r="K26" s="11"/>
      <c r="L26" s="41" t="e">
        <f>+K26/K27</f>
        <v>#DIV/0!</v>
      </c>
      <c r="M26" s="11">
        <f t="shared" ref="M26" si="15">E26+G26+I26+K26</f>
        <v>102752</v>
      </c>
      <c r="N26" s="41">
        <f>+M26/M27</f>
        <v>32.90169708613513</v>
      </c>
      <c r="O26" s="29" t="s">
        <v>53</v>
      </c>
    </row>
    <row r="27" spans="2:15" ht="30" x14ac:dyDescent="0.25">
      <c r="B27" s="27"/>
      <c r="C27" s="12" t="s">
        <v>38</v>
      </c>
      <c r="D27" s="9" t="s">
        <v>33</v>
      </c>
      <c r="E27" s="10">
        <v>3123</v>
      </c>
      <c r="F27" s="42"/>
      <c r="G27" s="11"/>
      <c r="H27" s="42"/>
      <c r="I27" s="11"/>
      <c r="J27" s="42"/>
      <c r="K27" s="11"/>
      <c r="L27" s="42"/>
      <c r="M27" s="11">
        <f t="shared" ref="M27" si="16">+E27+G27+I27+K27</f>
        <v>3123</v>
      </c>
      <c r="N27" s="42"/>
      <c r="O27" s="30"/>
    </row>
    <row r="28" spans="2:15" ht="75" x14ac:dyDescent="0.25">
      <c r="B28" s="31" t="s">
        <v>34</v>
      </c>
      <c r="C28" s="13" t="s">
        <v>37</v>
      </c>
      <c r="D28" s="1" t="s">
        <v>35</v>
      </c>
      <c r="E28" s="5">
        <v>5345</v>
      </c>
      <c r="F28" s="47">
        <f>+E28/E29</f>
        <v>0.99386388992190411</v>
      </c>
      <c r="G28" s="2"/>
      <c r="H28" s="47" t="e">
        <f>+G28/G29</f>
        <v>#DIV/0!</v>
      </c>
      <c r="I28" s="2"/>
      <c r="J28" s="47" t="e">
        <f>+I28/I29</f>
        <v>#DIV/0!</v>
      </c>
      <c r="K28" s="2"/>
      <c r="L28" s="47" t="e">
        <f>+K28/K29</f>
        <v>#DIV/0!</v>
      </c>
      <c r="M28" s="2">
        <f t="shared" ref="M28" si="17">E28+G28+I28+K28</f>
        <v>5345</v>
      </c>
      <c r="N28" s="47">
        <f>+M28/M29</f>
        <v>0.99386388992190411</v>
      </c>
      <c r="O28" s="33" t="s">
        <v>50</v>
      </c>
    </row>
    <row r="29" spans="2:15" ht="30" x14ac:dyDescent="0.25">
      <c r="B29" s="31"/>
      <c r="C29" s="13" t="s">
        <v>38</v>
      </c>
      <c r="D29" s="1" t="s">
        <v>36</v>
      </c>
      <c r="E29" s="5">
        <v>5378</v>
      </c>
      <c r="F29" s="48"/>
      <c r="G29" s="2"/>
      <c r="H29" s="48"/>
      <c r="I29" s="2"/>
      <c r="J29" s="48"/>
      <c r="K29" s="2"/>
      <c r="L29" s="48"/>
      <c r="M29" s="2">
        <f t="shared" ref="M29" si="18">+E29+G29+I29+K29</f>
        <v>5378</v>
      </c>
      <c r="N29" s="48"/>
      <c r="O29" s="34"/>
    </row>
    <row r="30" spans="2:15" ht="45" x14ac:dyDescent="0.25">
      <c r="B30" s="27" t="s">
        <v>55</v>
      </c>
      <c r="C30" s="12" t="s">
        <v>37</v>
      </c>
      <c r="D30" s="9" t="s">
        <v>56</v>
      </c>
      <c r="E30" s="10">
        <v>4</v>
      </c>
      <c r="F30" s="49">
        <f>+E30/E31</f>
        <v>1.1471178663607685E-3</v>
      </c>
      <c r="G30" s="11"/>
      <c r="H30" s="49" t="e">
        <f>+G30/G31</f>
        <v>#DIV/0!</v>
      </c>
      <c r="I30" s="11"/>
      <c r="J30" s="49" t="e">
        <f>+I30/I31</f>
        <v>#DIV/0!</v>
      </c>
      <c r="K30" s="11"/>
      <c r="L30" s="49" t="e">
        <f>+K30/K31</f>
        <v>#DIV/0!</v>
      </c>
      <c r="M30" s="11">
        <f t="shared" ref="M30" si="19">E30+G30+I30+K30</f>
        <v>4</v>
      </c>
      <c r="N30" s="49">
        <f>+M30/M31</f>
        <v>1.1471178663607685E-3</v>
      </c>
      <c r="O30" s="51" t="s">
        <v>60</v>
      </c>
    </row>
    <row r="31" spans="2:15" x14ac:dyDescent="0.25">
      <c r="B31" s="27"/>
      <c r="C31" s="12" t="s">
        <v>38</v>
      </c>
      <c r="D31" s="9" t="s">
        <v>57</v>
      </c>
      <c r="E31" s="10">
        <v>3487</v>
      </c>
      <c r="F31" s="50"/>
      <c r="G31" s="11"/>
      <c r="H31" s="50"/>
      <c r="I31" s="11"/>
      <c r="J31" s="50"/>
      <c r="K31" s="11"/>
      <c r="L31" s="50"/>
      <c r="M31" s="11">
        <f t="shared" ref="M31" si="20">+E31+G31+I31+K31</f>
        <v>3487</v>
      </c>
      <c r="N31" s="50"/>
      <c r="O31" s="52"/>
    </row>
    <row r="32" spans="2:15" ht="45" x14ac:dyDescent="0.25">
      <c r="B32" s="31" t="s">
        <v>55</v>
      </c>
      <c r="C32" s="13" t="s">
        <v>37</v>
      </c>
      <c r="D32" s="1" t="s">
        <v>59</v>
      </c>
      <c r="E32" s="5">
        <v>2</v>
      </c>
      <c r="F32" s="47">
        <f>+E32/E33</f>
        <v>2.2358859698155394E-4</v>
      </c>
      <c r="G32" s="2"/>
      <c r="H32" s="47" t="e">
        <f>+G32/G33</f>
        <v>#DIV/0!</v>
      </c>
      <c r="I32" s="2"/>
      <c r="J32" s="47" t="e">
        <f>+I32/I33</f>
        <v>#DIV/0!</v>
      </c>
      <c r="K32" s="2"/>
      <c r="L32" s="47" t="e">
        <f>+K32/K33</f>
        <v>#DIV/0!</v>
      </c>
      <c r="M32" s="2">
        <f t="shared" ref="M32" si="21">E32+G32+I32+K32</f>
        <v>2</v>
      </c>
      <c r="N32" s="47">
        <f>+M32/M33</f>
        <v>2.2358859698155394E-4</v>
      </c>
      <c r="O32" s="51" t="s">
        <v>60</v>
      </c>
    </row>
    <row r="33" spans="2:15" x14ac:dyDescent="0.25">
      <c r="B33" s="31"/>
      <c r="C33" s="13" t="s">
        <v>38</v>
      </c>
      <c r="D33" s="1" t="s">
        <v>58</v>
      </c>
      <c r="E33" s="5">
        <v>8945</v>
      </c>
      <c r="F33" s="48"/>
      <c r="G33" s="2"/>
      <c r="H33" s="48"/>
      <c r="I33" s="2"/>
      <c r="J33" s="48"/>
      <c r="K33" s="2"/>
      <c r="L33" s="48"/>
      <c r="M33" s="2">
        <f t="shared" ref="M33" si="22">+E33+G33+I33+K33</f>
        <v>8945</v>
      </c>
      <c r="N33" s="48"/>
      <c r="O33" s="52"/>
    </row>
  </sheetData>
  <mergeCells count="114">
    <mergeCell ref="N30:N31"/>
    <mergeCell ref="O30:O31"/>
    <mergeCell ref="B32:B33"/>
    <mergeCell ref="F32:F33"/>
    <mergeCell ref="H32:H33"/>
    <mergeCell ref="J32:J33"/>
    <mergeCell ref="L32:L33"/>
    <mergeCell ref="N32:N33"/>
    <mergeCell ref="O32:O33"/>
    <mergeCell ref="B30:B31"/>
    <mergeCell ref="F30:F31"/>
    <mergeCell ref="H30:H31"/>
    <mergeCell ref="J30:J31"/>
    <mergeCell ref="L30:L31"/>
    <mergeCell ref="O28:O29"/>
    <mergeCell ref="B28:B29"/>
    <mergeCell ref="F28:F29"/>
    <mergeCell ref="H28:H29"/>
    <mergeCell ref="J28:J29"/>
    <mergeCell ref="L28:L29"/>
    <mergeCell ref="N28:N29"/>
    <mergeCell ref="O24:O25"/>
    <mergeCell ref="B26:B27"/>
    <mergeCell ref="F26:F27"/>
    <mergeCell ref="H26:H27"/>
    <mergeCell ref="J26:J27"/>
    <mergeCell ref="L26:L27"/>
    <mergeCell ref="N26:N27"/>
    <mergeCell ref="O26:O27"/>
    <mergeCell ref="B24:B25"/>
    <mergeCell ref="F24:F25"/>
    <mergeCell ref="H24:H25"/>
    <mergeCell ref="J24:J25"/>
    <mergeCell ref="L24:L25"/>
    <mergeCell ref="N24:N25"/>
    <mergeCell ref="O20:O21"/>
    <mergeCell ref="B22:B23"/>
    <mergeCell ref="F22:F23"/>
    <mergeCell ref="H22:H23"/>
    <mergeCell ref="J22:J23"/>
    <mergeCell ref="L22:L23"/>
    <mergeCell ref="N22:N23"/>
    <mergeCell ref="O22:O23"/>
    <mergeCell ref="B20:B21"/>
    <mergeCell ref="F20:F21"/>
    <mergeCell ref="H20:H21"/>
    <mergeCell ref="J20:J21"/>
    <mergeCell ref="L20:L21"/>
    <mergeCell ref="N20:N21"/>
    <mergeCell ref="O16:O17"/>
    <mergeCell ref="B18:B19"/>
    <mergeCell ref="F18:F19"/>
    <mergeCell ref="H18:H19"/>
    <mergeCell ref="J18:J19"/>
    <mergeCell ref="L18:L19"/>
    <mergeCell ref="N18:N19"/>
    <mergeCell ref="O18:O19"/>
    <mergeCell ref="B16:B17"/>
    <mergeCell ref="F16:F17"/>
    <mergeCell ref="H16:H17"/>
    <mergeCell ref="J16:J17"/>
    <mergeCell ref="L16:L17"/>
    <mergeCell ref="N16:N17"/>
    <mergeCell ref="O12:O13"/>
    <mergeCell ref="B14:B15"/>
    <mergeCell ref="F14:F15"/>
    <mergeCell ref="H14:H15"/>
    <mergeCell ref="J14:J15"/>
    <mergeCell ref="L14:L15"/>
    <mergeCell ref="N14:N15"/>
    <mergeCell ref="O14:O15"/>
    <mergeCell ref="B12:B13"/>
    <mergeCell ref="F12:F13"/>
    <mergeCell ref="H12:H13"/>
    <mergeCell ref="J12:J13"/>
    <mergeCell ref="L12:L13"/>
    <mergeCell ref="N12:N13"/>
    <mergeCell ref="O8:O9"/>
    <mergeCell ref="B10:B11"/>
    <mergeCell ref="F10:F11"/>
    <mergeCell ref="H10:H11"/>
    <mergeCell ref="J10:J11"/>
    <mergeCell ref="L10:L11"/>
    <mergeCell ref="N10:N11"/>
    <mergeCell ref="O10:O11"/>
    <mergeCell ref="B8:B9"/>
    <mergeCell ref="F8:F9"/>
    <mergeCell ref="H8:H9"/>
    <mergeCell ref="J8:J9"/>
    <mergeCell ref="L8:L9"/>
    <mergeCell ref="N8:N9"/>
    <mergeCell ref="O4:O5"/>
    <mergeCell ref="B6:B7"/>
    <mergeCell ref="F6:F7"/>
    <mergeCell ref="H6:H7"/>
    <mergeCell ref="J6:J7"/>
    <mergeCell ref="L6:L7"/>
    <mergeCell ref="N6:N7"/>
    <mergeCell ref="O6:O7"/>
    <mergeCell ref="B4:B5"/>
    <mergeCell ref="F4:F5"/>
    <mergeCell ref="H4:H5"/>
    <mergeCell ref="J4:J5"/>
    <mergeCell ref="L4:L5"/>
    <mergeCell ref="N4:N5"/>
    <mergeCell ref="B1:O1"/>
    <mergeCell ref="B2:B3"/>
    <mergeCell ref="C2:D3"/>
    <mergeCell ref="E2:F2"/>
    <mergeCell ref="G2:H2"/>
    <mergeCell ref="I2:J2"/>
    <mergeCell ref="K2:L2"/>
    <mergeCell ref="M2:N2"/>
    <mergeCell ref="O2:O3"/>
  </mergeCells>
  <phoneticPr fontId="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  <rowBreaks count="1" manualBreakCount="1">
    <brk id="1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0B2B3AF834144C9EA90C148A113290" ma:contentTypeVersion="16" ma:contentTypeDescription="Crear nuevo documento." ma:contentTypeScope="" ma:versionID="795a7c2af8f37974577a4935fe5c3b54">
  <xsd:schema xmlns:xsd="http://www.w3.org/2001/XMLSchema" xmlns:xs="http://www.w3.org/2001/XMLSchema" xmlns:p="http://schemas.microsoft.com/office/2006/metadata/properties" xmlns:ns2="fcec586a-b44b-4cf1-9ce1-1e0687f9b828" targetNamespace="http://schemas.microsoft.com/office/2006/metadata/properties" ma:root="true" ma:fieldsID="79781c8eaef6fd294e98bfc047f7220d" ns2:_="">
    <xsd:import namespace="fcec586a-b44b-4cf1-9ce1-1e0687f9b828"/>
    <xsd:element name="properties">
      <xsd:complexType>
        <xsd:sequence>
          <xsd:element name="documentManagement">
            <xsd:complexType>
              <xsd:all>
                <xsd:element ref="ns2:Responsable" minOccurs="0"/>
                <xsd:element ref="ns2:Men_x00fa_"/>
                <xsd:element ref="ns2:Men_x00fa__x0020_1"/>
                <xsd:element ref="ns2:Fecha_x0020_de_x0020_producci_x00f3_n" minOccurs="0"/>
                <xsd:element ref="ns2:Fecha_x0020_de_x0020_modificaci_x00f3_n" minOccurs="0"/>
                <xsd:element ref="ns2:Fecha_x0020_de_x0020_publicaci_x00f3_n"/>
                <xsd:element ref="ns2:Clasificaci_x00f3_n" minOccurs="0"/>
                <xsd:element ref="ns2:A_x00f1_o"/>
                <xsd:element ref="ns2:Categor_x00ed_a" minOccurs="0"/>
                <xsd:element ref="ns2:queda" minOccurs="0"/>
                <xsd:element ref="ns2:_x0067_235" minOccurs="0"/>
                <xsd:element ref="ns2:zyot" minOccurs="0"/>
                <xsd:element ref="ns2:noyq" minOccurs="0"/>
                <xsd:element ref="ns2:q9wn" minOccurs="0"/>
                <xsd:element ref="ns2:Comit_x00e9_s_x0020_del_x0020_Hospital" minOccurs="0"/>
                <xsd:element ref="ns2:sf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c586a-b44b-4cf1-9ce1-1e0687f9b828" elementFormDefault="qualified">
    <xsd:import namespace="http://schemas.microsoft.com/office/2006/documentManagement/types"/>
    <xsd:import namespace="http://schemas.microsoft.com/office/infopath/2007/PartnerControls"/>
    <xsd:element name="Responsable" ma:index="8" nillable="true" ma:displayName="Responsable" ma:description="Área responsable de la información" ma:format="Dropdown" ma:internalName="Responsable">
      <xsd:simpleType>
        <xsd:restriction base="dms:Choice">
          <xsd:enumeration value="Control Interno"/>
          <xsd:enumeration value="Jurídica"/>
          <xsd:enumeration value="Calidad"/>
          <xsd:enumeration value="Financiera"/>
          <xsd:enumeration value="Mercadeo"/>
          <xsd:enumeration value="Logística"/>
          <xsd:enumeration value="Gestión de la información"/>
          <xsd:enumeration value="Servicio Farmacéutico"/>
          <xsd:enumeration value="Mantenimiento"/>
          <xsd:enumeration value="Talento Humano"/>
          <xsd:enumeration value="Planeación"/>
          <xsd:enumeration value="Contraloría"/>
          <xsd:enumeration value="Seguridad y Salud en el Trabajo"/>
          <xsd:enumeration value="Baja Complejidad"/>
        </xsd:restriction>
      </xsd:simpleType>
    </xsd:element>
    <xsd:element name="Men_x00fa_" ma:index="9" ma:displayName="Menú" ma:description="De acuerdo a la normatividad de Transparencia a qué menú corresponde la publicación del documento" ma:format="Dropdown" ma:internalName="Men_x00fa_">
      <xsd:simpleType>
        <xsd:restriction base="dms:Choice">
          <xsd:enumeration value="n/a"/>
          <xsd:enumeration value="1. Información"/>
          <xsd:enumeration value="2. Normatividad"/>
          <xsd:enumeration value="3. Contratación"/>
          <xsd:enumeration value="4. Planeación"/>
          <xsd:enumeration value="5. Trámites"/>
          <xsd:enumeration value="6. Participa"/>
          <xsd:enumeration value="7. Datos Abiertos"/>
          <xsd:enumeration value="8. Grupos de Interés"/>
          <xsd:enumeration value="9. Reporte de información"/>
          <xsd:enumeration value="10. Informe tributario"/>
          <xsd:enumeration value="11. Accesibilidad"/>
          <xsd:enumeration value="12. Información adicional"/>
        </xsd:restriction>
      </xsd:simpleType>
    </xsd:element>
    <xsd:element name="Men_x00fa__x0020_1" ma:index="10" ma:displayName="Submenú" ma:description="¿A qué submenú pertenece el documento?" ma:format="Dropdown" ma:internalName="Men_x00fa__x0020_1">
      <xsd:simpleType>
        <xsd:restriction base="dms:Choice">
          <xsd:enumeration value="n/a"/>
          <xsd:enumeration value="1.1"/>
          <xsd:enumeration value="1.1.1"/>
          <xsd:enumeration value="1.1.2"/>
          <xsd:enumeration value="1.2"/>
          <xsd:enumeration value="1.3"/>
          <xsd:enumeration value="1.4"/>
          <xsd:enumeration value="1.4.1"/>
          <xsd:enumeration value="1.4.2"/>
          <xsd:enumeration value="1.4.3"/>
          <xsd:enumeration value="1.5"/>
          <xsd:enumeration value="1.6"/>
          <xsd:enumeration value="1.7"/>
          <xsd:enumeration value="1.8"/>
          <xsd:enumeration value="1.8.1"/>
          <xsd:enumeration value="1.8.2"/>
          <xsd:enumeration value="1.8.3"/>
          <xsd:enumeration value="1.9"/>
          <xsd:enumeration value="1.10"/>
          <xsd:enumeration value="1.11"/>
          <xsd:enumeration value="1.12"/>
          <xsd:enumeration value="1.13"/>
          <xsd:enumeration value="1.13.1"/>
          <xsd:enumeration value="1.14"/>
          <xsd:enumeration value="2.1"/>
          <xsd:enumeration value="2.1.1"/>
          <xsd:enumeration value="2.1.2"/>
          <xsd:enumeration value="2.1.3"/>
          <xsd:enumeration value="2.1.4"/>
          <xsd:enumeration value="2.1.5.a"/>
          <xsd:enumeration value="2.1.5.b"/>
          <xsd:enumeration value="2.1.5.c"/>
          <xsd:enumeration value="2.1.6"/>
          <xsd:enumeration value="2.2"/>
          <xsd:enumeration value="2.2.1"/>
          <xsd:enumeration value="2.2.2"/>
          <xsd:enumeration value="2.3"/>
          <xsd:enumeration value="2.3.1"/>
          <xsd:enumeration value="2.3.2"/>
          <xsd:enumeration value="2.3.3"/>
          <xsd:enumeration value="3.1"/>
          <xsd:enumeration value="3.1.1"/>
          <xsd:enumeration value="3.2"/>
          <xsd:enumeration value="3.2.1"/>
          <xsd:enumeration value="3.3"/>
          <xsd:enumeration value="3.3.1"/>
          <xsd:enumeration value="3.3.2"/>
          <xsd:enumeration value="3.3.3"/>
          <xsd:enumeration value="3.3.4"/>
          <xsd:enumeration value="3.3.5"/>
          <xsd:enumeration value="3.3.6"/>
          <xsd:enumeration value="3.4"/>
          <xsd:enumeration value="3.4.1"/>
          <xsd:enumeration value="3.5"/>
          <xsd:enumeration value="3.5.1"/>
          <xsd:enumeration value="3.6"/>
          <xsd:enumeration value="4.1"/>
          <xsd:enumeration value="4.2"/>
          <xsd:enumeration value="4.3"/>
          <xsd:enumeration value="4.4"/>
          <xsd:enumeration value="4.5"/>
          <xsd:enumeration value="4.6"/>
          <xsd:enumeration value="4.7"/>
          <xsd:enumeration value="4.7.1"/>
          <xsd:enumeration value="4.7.2"/>
          <xsd:enumeration value="4.7.3"/>
          <xsd:enumeration value="4.7.4"/>
          <xsd:enumeration value="4.7.5"/>
          <xsd:enumeration value="4.8"/>
          <xsd:enumeration value="4.8.1"/>
          <xsd:enumeration value="4.8.2"/>
          <xsd:enumeration value="4.9"/>
          <xsd:enumeration value="4.10"/>
          <xsd:enumeration value="5.1"/>
          <xsd:enumeration value="6.1"/>
          <xsd:enumeration value="6.2"/>
          <xsd:enumeration value="6.2.1.a"/>
          <xsd:enumeration value="6.2.1.b"/>
          <xsd:enumeration value="6.2.1.c"/>
          <xsd:enumeration value="6.2.6.d"/>
          <xsd:enumeration value="6.2.d"/>
          <xsd:enumeration value="7.1"/>
          <xsd:enumeration value="7.1.1"/>
          <xsd:enumeration value="7.1.2"/>
          <xsd:enumeration value="7.1.3"/>
          <xsd:enumeration value="7.1.4"/>
          <xsd:enumeration value="7.1.5"/>
          <xsd:enumeration value="7.1.6"/>
          <xsd:enumeration value="7.3"/>
          <xsd:enumeration value="8.1"/>
          <xsd:enumeration value="8.2"/>
          <xsd:enumeration value="8.3"/>
          <xsd:enumeration value="8.4"/>
          <xsd:enumeration value="8.5"/>
          <xsd:enumeration value="8.5.1"/>
          <xsd:enumeration value="8.5.2"/>
          <xsd:enumeration value="8.5.3"/>
          <xsd:enumeration value="8.6"/>
          <xsd:enumeration value="8.7"/>
          <xsd:enumeration value="8.8"/>
          <xsd:enumeration value="8.9"/>
          <xsd:enumeration value="9.1"/>
          <xsd:enumeration value="9.2"/>
          <xsd:enumeration value="10.1"/>
          <xsd:enumeration value="11.1"/>
        </xsd:restriction>
      </xsd:simpleType>
    </xsd:element>
    <xsd:element name="Fecha_x0020_de_x0020_producci_x00f3_n" ma:index="11" nillable="true" ma:displayName="Fecha de producción" ma:description="Fecha de producción del documento&#10;" ma:format="DateOnly" ma:internalName="Fecha_x0020_de_x0020_producci_x00f3_n">
      <xsd:simpleType>
        <xsd:restriction base="dms:DateTime"/>
      </xsd:simpleType>
    </xsd:element>
    <xsd:element name="Fecha_x0020_de_x0020_modificaci_x00f3_n" ma:index="12" nillable="true" ma:displayName="Fecha de modificación" ma:description="¿El documento fue modificado? En caso de negativa agregar la fecha de producción" ma:format="DateOnly" ma:internalName="Fecha_x0020_de_x0020_modificaci_x00f3_n">
      <xsd:simpleType>
        <xsd:restriction base="dms:DateTime"/>
      </xsd:simpleType>
    </xsd:element>
    <xsd:element name="Fecha_x0020_de_x0020_publicaci_x00f3_n" ma:index="13" ma:displayName="Fecha de publicación" ma:description="Fecha en que el documento debe ser publicado" ma:format="DateOnly" ma:internalName="Fecha_x0020_de_x0020_publicaci_x00f3_n">
      <xsd:simpleType>
        <xsd:restriction base="dms:DateTime"/>
      </xsd:simpleType>
    </xsd:element>
    <xsd:element name="Clasificaci_x00f3_n" ma:index="14" nillable="true" ma:displayName="Clasificación" ma:description="¿El documento tiene una clasificación adicional?" ma:internalName="Clasificaci_x00f3_n">
      <xsd:simpleType>
        <xsd:restriction base="dms:Text">
          <xsd:maxLength value="255"/>
        </xsd:restriction>
      </xsd:simpleType>
    </xsd:element>
    <xsd:element name="A_x00f1_o" ma:index="15" ma:displayName="Año" ma:description="Año de publicación del documento" ma:format="Dropdown" ma:internalName="A_x00f1_o">
      <xsd:simpleType>
        <xsd:restriction base="dms:Choice">
          <xsd:enumeration value="2002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6-2019"/>
          <xsd:enumeration value="2017"/>
          <xsd:enumeration value="2018"/>
          <xsd:enumeration value="2019"/>
          <xsd:enumeration value="2020"/>
          <xsd:enumeration value="2020-2023"/>
          <xsd:enumeration value="2021"/>
          <xsd:enumeration value="2022"/>
          <xsd:enumeration value="2023"/>
          <xsd:enumeration value="2024"/>
          <xsd:enumeration value="2024-2027"/>
          <xsd:enumeration value="2025"/>
          <xsd:enumeration value="2026"/>
        </xsd:restriction>
      </xsd:simpleType>
    </xsd:element>
    <xsd:element name="Categor_x00ed_a" ma:index="16" nillable="true" ma:displayName="Categoría" ma:internalName="Categor_x00ed_a">
      <xsd:simpleType>
        <xsd:restriction base="dms:Text">
          <xsd:maxLength value="255"/>
        </xsd:restriction>
      </xsd:simpleType>
    </xsd:element>
    <xsd:element name="queda" ma:index="17" nillable="true" ma:displayName="queda" ma:format="Dropdown" ma:internalName="queda">
      <xsd:simpleType>
        <xsd:restriction base="dms:Choice">
          <xsd:enumeration value="SI"/>
          <xsd:enumeration value="NO"/>
        </xsd:restriction>
      </xsd:simpleType>
    </xsd:element>
    <xsd:element name="_x0067_235" ma:index="18" nillable="true" ma:displayName="Enlace a otro submenú" ma:internalName="_x0067_235">
      <xsd:simpleType>
        <xsd:restriction base="dms:Text">
          <xsd:maxLength value="255"/>
        </xsd:restriction>
      </xsd:simpleType>
    </xsd:element>
    <xsd:element name="zyot" ma:index="19" nillable="true" ma:displayName="Retención en gestión" ma:internalName="zyot" ma:percentage="FALSE">
      <xsd:simpleType>
        <xsd:restriction base="dms:Number"/>
      </xsd:simpleType>
    </xsd:element>
    <xsd:element name="noyq" ma:index="20" nillable="true" ma:displayName="Periodicidad" ma:internalName="noyq">
      <xsd:simpleType>
        <xsd:restriction base="dms:Text"/>
      </xsd:simpleType>
    </xsd:element>
    <xsd:element name="q9wn" ma:index="21" nillable="true" ma:displayName="Enlace a otro submenú 2" ma:internalName="q9wn">
      <xsd:simpleType>
        <xsd:restriction base="dms:Text"/>
      </xsd:simpleType>
    </xsd:element>
    <xsd:element name="Comit_x00e9_s_x0020_del_x0020_Hospital" ma:index="22" nillable="true" ma:displayName="Comités del Hospital" ma:format="Dropdown" ma:internalName="Comit_x00e9_s_x0020_del_x0020_Hospital">
      <xsd:simpleType>
        <xsd:restriction base="dms:Choice">
          <xsd:enumeration value="Comité institucional de gestión y desempeño"/>
          <xsd:enumeration value="Comité de bienestar social"/>
          <xsd:enumeration value="Comité de bioética clínica y de la investigación"/>
          <xsd:enumeration value="Comité de código azul"/>
          <xsd:enumeration value="Comité de conciliación"/>
          <xsd:enumeration value="Comité de contratación, inversión y tecnología"/>
          <xsd:enumeration value="Comité de control interno y calidad"/>
          <xsd:enumeration value="Comité de convivencia laboral"/>
          <xsd:enumeration value="Comité de ética hospitalaria"/>
          <xsd:enumeration value="Comité de eventos adversos"/>
          <xsd:enumeration value="Comité de farmacia y terapéutica"/>
          <xsd:enumeration value="Comité de gestión ambiental y sanitaria"/>
          <xsd:enumeration value="Comité de historias clínicas y registros asistenciales"/>
          <xsd:enumeration value="Comité de infecciones intrahospitalaria"/>
          <xsd:enumeration value="Comité de maternidad e infancia segura"/>
          <xsd:enumeration value="Comité de prevención y atención de emergencias y desastres internos y externos"/>
          <xsd:enumeration value="Comité de protección radiológica"/>
          <xsd:enumeration value="Comité de rendición de cuentas social"/>
          <xsd:enumeration value="Comité de seguimiento a riesgos"/>
          <xsd:enumeration value="Comité de seguridad y gestión de riesgos"/>
          <xsd:enumeration value="Comité de seguridad y salud en el trabajo"/>
          <xsd:enumeration value="Comité de seguridad vial"/>
          <xsd:enumeration value="Comité de transfusiones sanguíneas"/>
          <xsd:enumeration value="Comité de tumores"/>
          <xsd:enumeration value="Comité de vigilancia epidemiológica"/>
          <xsd:enumeration value="Comité docencia servicio"/>
          <xsd:enumeration value="Comité PROA"/>
          <xsd:enumeration value="Comité Paritario de Seguridad y Salud en el Trabajo"/>
          <xsd:enumeration value="Comité técnico de sostenibilidad del sistema contable"/>
          <xsd:enumeration value="Grupos de mejoramiento y autoevaluación de acreditación"/>
          <xsd:enumeration value="Submesa de humanización"/>
          <xsd:enumeration value="Submesa de gobierno digital"/>
          <xsd:enumeration value="Submesa de archivo administrativo"/>
          <xsd:enumeration value="Submesa de Ética e Integridad integrada al Comité de Gestión y Desempeño"/>
          <xsd:enumeration value="Submesa violencia sexual"/>
          <xsd:enumeration value="No aplica"/>
        </xsd:restriction>
      </xsd:simpleType>
    </xsd:element>
    <xsd:element name="sfba" ma:index="23" nillable="true" ma:displayName="Texto" ma:internalName="sfba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fcec586a-b44b-4cf1-9ce1-1e0687f9b828">2026-01-30T05:00:00+00:00</Fecha_x0020_de_x0020_publicaci_x00f3_n>
    <q9wn xmlns="fcec586a-b44b-4cf1-9ce1-1e0687f9b828" xsi:nil="true"/>
    <Men_x00fa__x0020_1 xmlns="fcec586a-b44b-4cf1-9ce1-1e0687f9b828">n/a</Men_x00fa__x0020_1>
    <queda xmlns="fcec586a-b44b-4cf1-9ce1-1e0687f9b828">SI</queda>
    <Men_x00fa_ xmlns="fcec586a-b44b-4cf1-9ce1-1e0687f9b828">4. Planeación</Men_x00fa_>
    <Fecha_x0020_de_x0020_modificaci_x00f3_n xmlns="fcec586a-b44b-4cf1-9ce1-1e0687f9b828">2026-01-30T05:00:00+00:00</Fecha_x0020_de_x0020_modificaci_x00f3_n>
    <Fecha_x0020_de_x0020_producci_x00f3_n xmlns="fcec586a-b44b-4cf1-9ce1-1e0687f9b828">2026-01-30T05:00:00+00:00</Fecha_x0020_de_x0020_producci_x00f3_n>
    <zyot xmlns="fcec586a-b44b-4cf1-9ce1-1e0687f9b828" xsi:nil="true"/>
    <Clasificaci_x00f3_n xmlns="fcec586a-b44b-4cf1-9ce1-1e0687f9b828">n/a</Clasificaci_x00f3_n>
    <noyq xmlns="fcec586a-b44b-4cf1-9ce1-1e0687f9b828" xsi:nil="true"/>
    <Comit_x00e9_s_x0020_del_x0020_Hospital xmlns="fcec586a-b44b-4cf1-9ce1-1e0687f9b828" xsi:nil="true"/>
    <_x0067_235 xmlns="fcec586a-b44b-4cf1-9ce1-1e0687f9b828" xsi:nil="true"/>
    <sfba xmlns="fcec586a-b44b-4cf1-9ce1-1e0687f9b828" xsi:nil="true"/>
    <Responsable xmlns="fcec586a-b44b-4cf1-9ce1-1e0687f9b828">Calidad</Responsable>
    <A_x00f1_o xmlns="fcec586a-b44b-4cf1-9ce1-1e0687f9b828">2025</A_x00f1_o>
    <Categor_x00ed_a xmlns="fcec586a-b44b-4cf1-9ce1-1e0687f9b828">Indicadores calidad</Categor_x00ed_a>
  </documentManagement>
</p:properties>
</file>

<file path=customXml/itemProps1.xml><?xml version="1.0" encoding="utf-8"?>
<ds:datastoreItem xmlns:ds="http://schemas.openxmlformats.org/officeDocument/2006/customXml" ds:itemID="{ED063114-5A20-4F82-B0C5-8BFF0F434DF0}"/>
</file>

<file path=customXml/itemProps2.xml><?xml version="1.0" encoding="utf-8"?>
<ds:datastoreItem xmlns:ds="http://schemas.openxmlformats.org/officeDocument/2006/customXml" ds:itemID="{2646836A-2B2B-4BCC-8731-B0F61D910315}"/>
</file>

<file path=customXml/itemProps3.xml><?xml version="1.0" encoding="utf-8"?>
<ds:datastoreItem xmlns:ds="http://schemas.openxmlformats.org/officeDocument/2006/customXml" ds:itemID="{C9ACB890-A123-4743-B8D2-399840D137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Calidad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Marcela Gil Silva</dc:creator>
  <cp:lastModifiedBy>Atencion Al Usuario</cp:lastModifiedBy>
  <cp:lastPrinted>2020-02-14T19:11:09Z</cp:lastPrinted>
  <dcterms:created xsi:type="dcterms:W3CDTF">2018-03-12T14:06:36Z</dcterms:created>
  <dcterms:modified xsi:type="dcterms:W3CDTF">2026-05-11T14:11:45Z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0x0101000F0B2B3AF834144C9EA90C148A113290</vt:lpwstr>
  </property>
</Properties>
</file>