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omments1.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comments2.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persons/person.xml" ContentType="application/vnd.ms-excel.person+xml"/>
  <Override PartName="/xl/threadedComments/threadedComment1.xml" ContentType="application/vnd.ms-excel.threadedcomments+xml"/>
  <Override PartName="/xl/threadedComments/threadedComment2.xml" ContentType="application/vnd.ms-excel.threadedcomment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409"/>
  <workbookPr/>
  <mc:AlternateContent xmlns:mc="http://schemas.openxmlformats.org/markup-compatibility/2006">
    <mc:Choice Requires="x15">
      <x15ac:absPath xmlns:x15ac="http://schemas.microsoft.com/office/spreadsheetml/2010/11/ac" url="Y:\0.01 Asistente2024\3.Verif2024\PAAC-2024\"/>
    </mc:Choice>
  </mc:AlternateContent>
  <xr:revisionPtr revIDLastSave="0" documentId="13_ncr:1_{57D40EE1-FF6E-4F8C-AAA9-6DB63326675D}" xr6:coauthVersionLast="36" xr6:coauthVersionMax="47" xr10:uidLastSave="{00000000-0000-0000-0000-000000000000}"/>
  <bookViews>
    <workbookView xWindow="2730" yWindow="0" windowWidth="25785" windowHeight="15585" xr2:uid="{00000000-000D-0000-FFFF-FFFF00000000}"/>
  </bookViews>
  <sheets>
    <sheet name="PAAC- seguimt 2024" sheetId="13" r:id="rId1"/>
    <sheet name="Seguimto racionalizacion-may24" sheetId="14" r:id="rId2"/>
    <sheet name="Resolucion HMUA No. 133 de 2024" sheetId="11" state="hidden" r:id="rId3"/>
    <sheet name="Portadas" sheetId="1" state="hidden" r:id="rId4"/>
    <sheet name="Gestión Riegos" sheetId="2" state="hidden" r:id="rId5"/>
    <sheet name="Trámites" sheetId="3" state="hidden" r:id="rId6"/>
    <sheet name="RDC" sheetId="4" state="hidden" r:id="rId7"/>
    <sheet name="Servicio al Ciudadano" sheetId="5" state="hidden" r:id="rId8"/>
    <sheet name="Transparencia" sheetId="6" state="hidden" r:id="rId9"/>
    <sheet name="Iniciativas Adicionales" sheetId="8" state="hidden" r:id="rId10"/>
    <sheet name="Participacion ciudadana" sheetId="9" state="hidden" r:id="rId11"/>
  </sheets>
  <definedNames>
    <definedName name="_xlnm._FilterDatabase" localSheetId="0" hidden="1">'PAAC- seguimt 2024'!$B$8:$G$71</definedName>
    <definedName name="A_Obj1" localSheetId="0">OFFSET(#REF!,0,0,COUNTA(#REF!)-1,1)</definedName>
    <definedName name="A_Obj1">OFFSET(#REF!,0,0,COUNTA(#REF!)-1,1)</definedName>
    <definedName name="A_Obj2" localSheetId="0">OFFSET(#REF!,0,0,COUNTA(#REF!)-1,1)</definedName>
    <definedName name="A_Obj2">OFFSET(#REF!,0,0,COUNTA(#REF!)-1,1)</definedName>
    <definedName name="A_Obj3" localSheetId="0">OFFSET(#REF!,0,0,COUNTA(#REF!)-1,1)</definedName>
    <definedName name="A_Obj3">OFFSET(#REF!,0,0,COUNTA(#REF!)-1,1)</definedName>
    <definedName name="A_Obj4" localSheetId="0">OFFSET(#REF!,0,0,COUNTA(#REF!)-1,1)</definedName>
    <definedName name="A_Obj4">OFFSET(#REF!,0,0,COUNTA(#REF!)-1,1)</definedName>
    <definedName name="Acc_1" localSheetId="0">#REF!</definedName>
    <definedName name="Acc_1">#REF!</definedName>
    <definedName name="Acc_2" localSheetId="0">#REF!</definedName>
    <definedName name="Acc_2">#REF!</definedName>
    <definedName name="Acc_3" localSheetId="0">#REF!</definedName>
    <definedName name="Acc_3">#REF!</definedName>
    <definedName name="Acc_4" localSheetId="0">#REF!</definedName>
    <definedName name="Acc_4">#REF!</definedName>
    <definedName name="Acc_5" localSheetId="0">#REF!</definedName>
    <definedName name="Acc_5">#REF!</definedName>
    <definedName name="Acc_6" localSheetId="0">#REF!</definedName>
    <definedName name="Acc_6">#REF!</definedName>
    <definedName name="Acc_7" localSheetId="0">#REF!</definedName>
    <definedName name="Acc_7">#REF!</definedName>
    <definedName name="Acc_8" localSheetId="0">#REF!</definedName>
    <definedName name="Acc_8">#REF!</definedName>
    <definedName name="Acc_9" localSheetId="0">#REF!</definedName>
    <definedName name="Acc_9">#REF!</definedName>
    <definedName name="_xlnm.Print_Area" localSheetId="4">'Gestión Riegos'!$A$1:$H$13</definedName>
    <definedName name="_xlnm.Print_Area" localSheetId="3">Portadas!$A$1:$O$17</definedName>
    <definedName name="Departamentos" localSheetId="0">#REF!</definedName>
    <definedName name="Departamentos">#REF!</definedName>
    <definedName name="fin" localSheetId="0">#REF!</definedName>
    <definedName name="fin">#REF!</definedName>
    <definedName name="Fuentes" localSheetId="0">#REF!</definedName>
    <definedName name="Fuentes">#REF!</definedName>
    <definedName name="Indicadores" localSheetId="0">#REF!</definedName>
    <definedName name="Indicadores">#REF!</definedName>
    <definedName name="Objetivos" localSheetId="0">OFFSET(#REF!,0,0,COUNTA(#REF!)-1,1)</definedName>
    <definedName name="Objetivos">OFFSET(#REF!,0,0,COUNTA(#REF!)-1,1)</definedName>
    <definedName name="xx" localSheetId="0">OFFSET(#REF!,0,0,COUNTA(#REF!)-1,1)</definedName>
    <definedName name="xx">OFFSET(#REF!,0,0,COUNTA(#REF!)-1,1)</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I19" i="13" l="1"/>
  <c r="I27" i="13"/>
  <c r="I41" i="13"/>
  <c r="I53" i="13"/>
  <c r="I71" i="13"/>
  <c r="K76" i="13" l="1"/>
  <c r="K77" i="13"/>
  <c r="K78" i="13"/>
  <c r="K79" i="13"/>
  <c r="K75" i="13"/>
  <c r="K58" i="13"/>
  <c r="K59" i="13"/>
  <c r="K60" i="13"/>
  <c r="K61" i="13"/>
  <c r="K62" i="13"/>
  <c r="K63" i="13"/>
  <c r="K64" i="13"/>
  <c r="K65" i="13"/>
  <c r="K66" i="13"/>
  <c r="K67" i="13"/>
  <c r="K68" i="13"/>
  <c r="K69" i="13"/>
  <c r="K70" i="13"/>
  <c r="K57" i="13"/>
  <c r="K46" i="13"/>
  <c r="K47" i="13"/>
  <c r="K48" i="13"/>
  <c r="K49" i="13"/>
  <c r="K50" i="13"/>
  <c r="K51" i="13"/>
  <c r="K52" i="13"/>
  <c r="K45" i="13"/>
  <c r="K32" i="13"/>
  <c r="K33" i="13"/>
  <c r="K34" i="13"/>
  <c r="K35" i="13"/>
  <c r="K36" i="13"/>
  <c r="K37" i="13"/>
  <c r="K38" i="13"/>
  <c r="K39" i="13"/>
  <c r="K40" i="13"/>
  <c r="K31" i="13"/>
  <c r="K24" i="13"/>
  <c r="K25" i="13"/>
  <c r="K26" i="13"/>
  <c r="K23" i="13"/>
  <c r="K10" i="13"/>
  <c r="K11" i="13"/>
  <c r="K12" i="13"/>
  <c r="K13" i="13"/>
  <c r="K14" i="13"/>
  <c r="K15" i="13"/>
  <c r="K16" i="13"/>
  <c r="K17" i="13"/>
  <c r="K18" i="13"/>
  <c r="F92" i="13" l="1"/>
  <c r="E92" i="13"/>
  <c r="I80" i="13"/>
  <c r="G91" i="13" s="1"/>
  <c r="G90" i="13"/>
  <c r="G89" i="13"/>
  <c r="G88" i="13"/>
  <c r="G87" i="13"/>
  <c r="G85" i="13"/>
  <c r="K9" i="13"/>
  <c r="K80" i="13" s="1"/>
  <c r="G92" i="13" l="1"/>
  <c r="C5" i="2"/>
  <c r="C6" i="2" s="1"/>
  <c r="C7" i="2" s="1"/>
  <c r="C8" i="2" s="1"/>
  <c r="C9" i="2" s="1"/>
  <c r="C10" i="2" s="1"/>
  <c r="C11" i="2" s="1"/>
  <c r="C12" i="2" s="1"/>
  <c r="C13" i="2" s="1"/>
  <c r="C7" i="5"/>
  <c r="C8" i="5" s="1"/>
  <c r="C9" i="5" s="1"/>
  <c r="C10" i="5" s="1"/>
  <c r="C11" i="5" s="1"/>
  <c r="C12" i="5" s="1"/>
  <c r="C6" i="6"/>
  <c r="C7" i="6"/>
  <c r="C8" i="6" s="1"/>
  <c r="C9" i="6" s="1"/>
  <c r="C10" i="6" s="1"/>
  <c r="C11" i="6" s="1"/>
  <c r="C12" i="6" s="1"/>
  <c r="C13" i="6" s="1"/>
  <c r="C14" i="6" s="1"/>
  <c r="C15" i="6" s="1"/>
  <c r="C16" i="6" s="1"/>
  <c r="C17" i="6" s="1"/>
  <c r="C18" i="6" s="1"/>
  <c r="E99" i="13" l="1"/>
  <c r="E97" i="13"/>
  <c r="E96" i="13"/>
  <c r="E95" i="13"/>
  <c r="E98" i="13"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tc={E5244394-3F3F-42AD-9397-EEB2FAE3D060}</author>
  </authors>
  <commentList>
    <comment ref="D7" authorId="0" shapeId="0" xr:uid="{E5244394-3F3F-42AD-9397-EEB2FAE3D060}">
      <text>
        <r>
          <rPr>
            <sz val="11"/>
            <color theme="1"/>
            <rFont val="Calibri"/>
            <family val="2"/>
            <scheme val="minor"/>
          </rPr>
          <t>[Comentario encadenado]
Su versión de Excel le permite leer este comentario encadenado; sin embargo, las ediciones que se apliquen se quitarán si el archivo se abre en una versión más reciente de Excel. Más información: https://go.microsoft.com/fwlink/?linkid=870924
Comentario:
    Incluye la adopción de un nuevo correo general (no indivudializado a un formulario), por ejemplo:  gestiontransparente@hospitalmua.gov.co</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tc={8933F8D0-0CB0-4DE3-9A0D-FFF71EA948D1}</author>
  </authors>
  <commentList>
    <comment ref="C10" authorId="0" shapeId="0" xr:uid="{8933F8D0-0CB0-4DE3-9A0D-FFF71EA948D1}">
      <text>
        <r>
          <rPr>
            <sz val="11"/>
            <color theme="1"/>
            <rFont val="Calibri"/>
            <family val="2"/>
            <scheme val="minor"/>
          </rPr>
          <t>[Comentario encadenado]
Su versión de Excel le permite leer este comentario encadenado; sin embargo, las ediciones que se apliquen se quitarán si el archivo se abre en una versión más reciente de Excel. Más información: https://go.microsoft.com/fwlink/?linkid=870924
Comentario:
     Rendición Pública de Cuentas, gestión anticorrupción</t>
        </r>
      </text>
    </comment>
  </commentList>
</comments>
</file>

<file path=xl/sharedStrings.xml><?xml version="1.0" encoding="utf-8"?>
<sst xmlns="http://schemas.openxmlformats.org/spreadsheetml/2006/main" count="1020" uniqueCount="597">
  <si>
    <t>b.) Acciones de participación ciudadana</t>
  </si>
  <si>
    <t>Subcomponente/Procesos</t>
  </si>
  <si>
    <t>Entregable</t>
  </si>
  <si>
    <t xml:space="preserve">No. </t>
  </si>
  <si>
    <t>Actividad</t>
  </si>
  <si>
    <t>Meta/producto</t>
  </si>
  <si>
    <t>Fecha  Inicio</t>
  </si>
  <si>
    <t>Fecha Fin</t>
  </si>
  <si>
    <t>Responsable</t>
  </si>
  <si>
    <r>
      <rPr>
        <b/>
        <sz val="11"/>
        <rFont val="Arial Narrow"/>
        <family val="2"/>
      </rPr>
      <t>Subcomponente/proceso 1</t>
    </r>
    <r>
      <rPr>
        <sz val="11"/>
        <rFont val="Arial Narrow"/>
        <family val="2"/>
      </rPr>
      <t xml:space="preserve">
Política de administración de riesgos</t>
    </r>
  </si>
  <si>
    <r>
      <rPr>
        <b/>
        <sz val="11"/>
        <rFont val="Arial Narrow"/>
        <family val="2"/>
      </rPr>
      <t>Subcomponente/proceso 2</t>
    </r>
    <r>
      <rPr>
        <sz val="11"/>
        <rFont val="Arial Narrow"/>
        <family val="2"/>
      </rPr>
      <t xml:space="preserve">
Mapa de Riesgos de Corrupción</t>
    </r>
  </si>
  <si>
    <r>
      <rPr>
        <b/>
        <sz val="11"/>
        <rFont val="Arial Narrow"/>
        <family val="2"/>
      </rPr>
      <t>Subcomponente/proceso 3</t>
    </r>
    <r>
      <rPr>
        <sz val="11"/>
        <rFont val="Arial Narrow"/>
        <family val="2"/>
      </rPr>
      <t xml:space="preserve">
Consulta y divulgación</t>
    </r>
  </si>
  <si>
    <r>
      <rPr>
        <b/>
        <sz val="11"/>
        <rFont val="Arial Narrow"/>
        <family val="2"/>
      </rPr>
      <t>Subcomponente/proceso 4</t>
    </r>
    <r>
      <rPr>
        <sz val="11"/>
        <rFont val="Arial Narrow"/>
        <family val="2"/>
      </rPr>
      <t xml:space="preserve">
Monitoreo y Revisión</t>
    </r>
  </si>
  <si>
    <r>
      <rPr>
        <b/>
        <sz val="11"/>
        <rFont val="Arial Narrow"/>
        <family val="2"/>
      </rPr>
      <t>Subcomponente/proceso 5</t>
    </r>
    <r>
      <rPr>
        <sz val="11"/>
        <rFont val="Arial Narrow"/>
        <family val="2"/>
      </rPr>
      <t xml:space="preserve">
Seguimiento</t>
    </r>
  </si>
  <si>
    <t>Ítem</t>
  </si>
  <si>
    <t>Actividades</t>
  </si>
  <si>
    <t xml:space="preserve">Meta/producto </t>
  </si>
  <si>
    <t>Dependencia Responsable</t>
  </si>
  <si>
    <t xml:space="preserve">Información </t>
  </si>
  <si>
    <t>Informe de rendición de cuentas publicado.</t>
  </si>
  <si>
    <t>Diálogo</t>
  </si>
  <si>
    <t>Audiencia de rendición de cuentas realizada.</t>
  </si>
  <si>
    <t>Responsabilidad</t>
  </si>
  <si>
    <t>Informes de seguimiento a compromisos.</t>
  </si>
  <si>
    <t>Subcomponentes</t>
  </si>
  <si>
    <t xml:space="preserve">Meta/producto  </t>
  </si>
  <si>
    <t xml:space="preserve">Fecha
Inicio </t>
  </si>
  <si>
    <t>Fecha 
Fin</t>
  </si>
  <si>
    <t>Planeación estratégica del servicio al ciudadano</t>
  </si>
  <si>
    <t>Fortalecimiento del talento humano al servicio del ciudadano</t>
  </si>
  <si>
    <t>Evaluación de gestión y medición de la percepción ciudadana</t>
  </si>
  <si>
    <t>No.</t>
  </si>
  <si>
    <t xml:space="preserve">Fecha
inicio </t>
  </si>
  <si>
    <t xml:space="preserve">Fecha
Fin </t>
  </si>
  <si>
    <t xml:space="preserve"> Transparencia
Activa</t>
  </si>
  <si>
    <t>Menú transparencia actualizado, menú de servicio al ciudadano y menú participa</t>
  </si>
  <si>
    <t>Transparencia Pasiva</t>
  </si>
  <si>
    <t>Elaboración de los Instrumentos de Gestión de la Información</t>
  </si>
  <si>
    <t>Instrumentos actualizados (activos de la información en gov.co).</t>
  </si>
  <si>
    <t>Criterio diferencial de accesibilidad</t>
  </si>
  <si>
    <t>Monitoreo del Acceso a
la Información Pública</t>
  </si>
  <si>
    <t>Portal web con requerimientos ITA actualizado.</t>
  </si>
  <si>
    <t>Transparencia colaborativa</t>
  </si>
  <si>
    <t>Informe de resultados de la implementación de la estrategia.</t>
  </si>
  <si>
    <t>Transparencia focalizada</t>
  </si>
  <si>
    <t>Gestión documental</t>
  </si>
  <si>
    <t>1 Inventario de eliminación documental publicado.</t>
  </si>
  <si>
    <t>No</t>
  </si>
  <si>
    <t>Meta</t>
  </si>
  <si>
    <t>Fecha Inicio</t>
  </si>
  <si>
    <t>Reportes de seguimiento.</t>
  </si>
  <si>
    <t>1 Diagnóstico documental elaborado y socializado.</t>
  </si>
  <si>
    <t xml:space="preserve">Actualizar mapa de riesgos institucional </t>
  </si>
  <si>
    <t xml:space="preserve"> Plan Anual de Auditorias y seguimientos ejecutado</t>
  </si>
  <si>
    <t xml:space="preserve"> Efectuar seguimientos a la gestión institucional y elaborar los informes de ley</t>
  </si>
  <si>
    <t>Publicar el Informe de rendición de cuentas sobre la gestión institucional previo a la audiencia pública.</t>
  </si>
  <si>
    <t>Portal web  actualizado.</t>
  </si>
  <si>
    <t>Actualizar permanentemente la información del menú transparencia de acuerdo a la Resolución 1519 de 2020 (Anexo 2. Servicio al ciudadano y menú participa, Anexo 4. Datos abiertos)</t>
  </si>
  <si>
    <t>Modelo actualizado</t>
  </si>
  <si>
    <t>Participación Ciudadana</t>
  </si>
  <si>
    <t>Seguimiento y actualización de la información institucional mediante matriz de responsabilidades Índice de Transparencia y Acceso a la Información - ITA</t>
  </si>
  <si>
    <t xml:space="preserve">
Informe de un  espacio de diálogo realizado.</t>
  </si>
  <si>
    <t xml:space="preserve">Seguimiento, actualización y publicación  de la información institucional mediante el portal web de la entidad </t>
  </si>
  <si>
    <t xml:space="preserve">Realizar seguimiento a las Personas Expuestas Políticamente - PEP para que diligencien la información en el aplicativo por la integridad, de acuerdo al Decreto 830 de 2021. </t>
  </si>
  <si>
    <t>Talleres realizados</t>
  </si>
  <si>
    <t>Oficina de Control Interno</t>
  </si>
  <si>
    <t>Informe publicado</t>
  </si>
  <si>
    <t xml:space="preserve">Administración del riesgo en Función Pública actualizada, implementada y apropiada </t>
  </si>
  <si>
    <t>Herramientas de planeación y seguimiento automatizadas e interoperando.</t>
  </si>
  <si>
    <t>Conocimiento de Servicio al Ciudadano</t>
  </si>
  <si>
    <t>Informe de caracterización</t>
  </si>
  <si>
    <t xml:space="preserve">Administración del riesgo actualizada, implementada y apropiada </t>
  </si>
  <si>
    <t xml:space="preserve">Oficina de Planeación </t>
  </si>
  <si>
    <t>Oficina de Planeación, Oficina de Control Interno y Jefes de Procesos</t>
  </si>
  <si>
    <t>E.S.E. Hospital Manuel Uribe Angel
Enero 2024</t>
  </si>
  <si>
    <t>Gestión Mercadeo y Ventas, Comunicaciones y Atención al Usuario</t>
  </si>
  <si>
    <t>Más del 90% del personal del hospital capacitado</t>
  </si>
  <si>
    <t>Oficina de Comunicaciones y Gestión de Talento Humano</t>
  </si>
  <si>
    <t>Crear e implementar la tabla de retención documental para publicaciones web del hospital, dando cumplimiento a la Matriz ITA Ley 1712 de 2014</t>
  </si>
  <si>
    <t>Submesa de Gobierno Digital (Control Interno, Planeación, Comunicaciones y otros procesos relacionados)</t>
  </si>
  <si>
    <t>Incorporar en el plan de reinducciones, las capacitaciones de accesibilidad y lenguaje claro</t>
  </si>
  <si>
    <t>Documentos diagramados y publicados que se hayan incluido en el programa de actualización documental de la vigencia y que haya priorizado la submesa de gobierno digital en el numeral 1.9 de Transparencia</t>
  </si>
  <si>
    <t>Material informativo diseñado y publicado acorde con el plan de comunicaciones de la vigencia 2024</t>
  </si>
  <si>
    <t>Oficina de Comunicaciones</t>
  </si>
  <si>
    <t>Anunciar en medios de comunicación impresos y/o digitales de circulación local, acerca de la audiencia pública de rendición de cuentas</t>
  </si>
  <si>
    <t>Publicaciones que informen a la comunidad de dicha agenda</t>
  </si>
  <si>
    <t>Efectuar los reportes de la rendición pública de cuentas ante los entes de vigilancia y control correspondiente</t>
  </si>
  <si>
    <t>Tabla de retención documental del proceso de comunicaicones actualizado, incorporando de la página web según lineamientos Ley 1712 de 2014 y Resolución 1519 de 2020</t>
  </si>
  <si>
    <t>Oficina Gestión de la Información, oficina de comunicaciones y todos los procesos involucrados con publicaciones</t>
  </si>
  <si>
    <t>Reporte en el SNRdC</t>
  </si>
  <si>
    <t>Oficina de Planeación</t>
  </si>
  <si>
    <t>Manual actualizado y socializada</t>
  </si>
  <si>
    <t>* Micrositios actualizados.
*Control de registros de recepción de solicitudes, devoluciones y publicación de información con cumplimiento de critrios de accesibilidad y lenguaje claro para las nuevas producciones de la vigencia 2024</t>
  </si>
  <si>
    <t>Encuestar al cliente interno y externo acerca de su percepción acerca de la transparencia y el acceso a la información disponible en la página web de la ESE.</t>
  </si>
  <si>
    <t>Manual/Instructivo actualizado y socializado</t>
  </si>
  <si>
    <t>Oficina Jurídica</t>
  </si>
  <si>
    <t>Revisar y actualizar el Manual de Supervisión de contratos, así como socializar con los lideres de procesos y supervisores de contratos</t>
  </si>
  <si>
    <t xml:space="preserve">Mesas de trabajo para la adecuación de riesgos y controles </t>
  </si>
  <si>
    <t>Realizar el monitoreo de los mapas de riesgos de procesos y de corrupción de la vigencia 2023-2024</t>
  </si>
  <si>
    <t>Oficina de Planeación y Jefes de Procesos</t>
  </si>
  <si>
    <t>Acompañar la apropiación del riesgo en las dependencias y publicar  los ajustes</t>
  </si>
  <si>
    <t xml:space="preserve">Evaluar mapa de riesgos institucional </t>
  </si>
  <si>
    <t>Informe elaborado y divulgado</t>
  </si>
  <si>
    <t>Elaborar informe de eficiencia y efectividad del PTEE y presentación a la Junta Directiva</t>
  </si>
  <si>
    <t>Estructurar y divulgar la política de protección a denunciantes en el marco del PTEE</t>
  </si>
  <si>
    <t>Oficina de Planeación, Oficina Gestión de la Información</t>
  </si>
  <si>
    <t>Actualización herramienta tecnológica</t>
  </si>
  <si>
    <t>Actualizar filtros de denuncias y de receptores del buzon virtual de PQRSD, relacionado con: 
* Denuncias COF (corrupción, opacidad y fraude) y soborno, 
* Conflicto de interés, 
* Mal uso de los recursos
* Falsedad en documentos
* Irregularidades en el cumplimiento de políticas
* Problemas que afectan la imagen corporativa
* Revelación o uso indebido de la información</t>
  </si>
  <si>
    <t>Actualizar registro de acciones de plan de mejoramiento asociados a riesgos acorde con las auditorías internas y externas</t>
  </si>
  <si>
    <t xml:space="preserve">Planificación- Identificación  y Priorización de Tramites/Subcomponente 1
</t>
  </si>
  <si>
    <t>Publicar en el SUIT el Plan de Racionalización   de trámites y procedimientos priorizados para el 2024</t>
  </si>
  <si>
    <t>Publicación en el SUIT realizada</t>
  </si>
  <si>
    <t>Acciones anti trámites y Controles de tramites y procedimientos/ Subcomponente 2</t>
  </si>
  <si>
    <t>Oficina de Planeación y oficina de gestión de la información</t>
  </si>
  <si>
    <t>% cumplimiento del plan de racionalización y optimización de trámites. Meta: &gt;=80%</t>
  </si>
  <si>
    <t>02-01-2024</t>
  </si>
  <si>
    <t>15-12-2024</t>
  </si>
  <si>
    <t>30-06-2024</t>
  </si>
  <si>
    <t>30-08-2024</t>
  </si>
  <si>
    <t>Realizar las acciones definidas para cumplir con el proceso de optimización de los tramites priorizados y reportados en SUIT en la vigencia*</t>
  </si>
  <si>
    <t>* Para la vigencia 2024, acorde con el plan operativo institucional, se decide dar continuidad a las acciones de racionalización no culminados al 100% en la vigencia 2023</t>
  </si>
  <si>
    <t>Elaborar el informe de seguimiento a los trámites en proceso de racionalización y optimización con beneficio directo al usuario.</t>
  </si>
  <si>
    <t>Oficina de gestión de la información</t>
  </si>
  <si>
    <t>Oficina Gestión Talento Humano</t>
  </si>
  <si>
    <t>01-04-2024</t>
  </si>
  <si>
    <t>31-07-2024</t>
  </si>
  <si>
    <t>Actualizar y socializar el manual del sistema integrado de administración de riesgos (SIGR), incorporando las modificaciones contenidos en la guía de la función pública V6, particularmen en lo que respecta a riesgo fiscal</t>
  </si>
  <si>
    <t>30-01-2024</t>
  </si>
  <si>
    <t>10-04-2024</t>
  </si>
  <si>
    <t>Proceso de Comunicaciones</t>
  </si>
  <si>
    <t>Oficina de Planeación - Proceso de comunicaciones</t>
  </si>
  <si>
    <t>Proceso de Comunicaciones, Atención al Usuario, Planeación</t>
  </si>
  <si>
    <t>Desarrollar espacios (uno) de diálogo de saberes y participación incluyente en los que la ciudadanía se acerca a trámites</t>
  </si>
  <si>
    <t>Agenda, informes elaborados y publicados</t>
  </si>
  <si>
    <t>Proceso de atención al usuario, Mercadeo y Ventas</t>
  </si>
  <si>
    <t>01-06-2024</t>
  </si>
  <si>
    <t>Oficina de Planeación, Mercadeo y Ventas (Oficina de Atención al Usuario)</t>
  </si>
  <si>
    <t>Oficina de Planeación, Sistemas de Información y Mercadeo y Ventas</t>
  </si>
  <si>
    <t>30-11-2024</t>
  </si>
  <si>
    <t>01-10-2024</t>
  </si>
  <si>
    <t>31-10-2024</t>
  </si>
  <si>
    <t>Oficina Mercadeo y Ventas (Proceso Atención al usuario)</t>
  </si>
  <si>
    <t>Oficina Gestión Jurídica</t>
  </si>
  <si>
    <t>Oficina Mercadeo y Ventas (proceso atención al Usuario)</t>
  </si>
  <si>
    <t>oficina gestión de la información (proceso de gestión documental)</t>
  </si>
  <si>
    <t>Elaborar y socializar a cada proceso el resultado del diagnostico documental de su competencia</t>
  </si>
  <si>
    <t>01-01-2024</t>
  </si>
  <si>
    <t>30-04-2024</t>
  </si>
  <si>
    <t>Socializar piezas gráficas relacionadas con el código de ética e integridad, así como de conflicto de interes, con el fin de sensibilizar a los servidores públicos</t>
  </si>
  <si>
    <t>Reportes de seguimiento, 100% de cumplimiento</t>
  </si>
  <si>
    <t>100% de adherencia según el numero de contratos suscritos</t>
  </si>
  <si>
    <t>Piezas graficas socializadas</t>
  </si>
  <si>
    <t>Realizar talleres de sensibilización y ambientación sobre la construcción de la planeación estratégica 2024-2027</t>
  </si>
  <si>
    <t>Oficina de planeación y oficina de mercadeo y ventas (atención al usuario)</t>
  </si>
  <si>
    <t>Oficina gestión de la calidad y jefes de procesos</t>
  </si>
  <si>
    <t xml:space="preserve">Publicar en el portal web institucional, previa visto bueno de las áreas, los documentos diagramados.(Manuales, guías </t>
  </si>
  <si>
    <t>oficina de mercadeo y ventas (proceso de comunicaciones)</t>
  </si>
  <si>
    <t>Encuesta realizada</t>
  </si>
  <si>
    <t>Actualizar mapa de riesgos institucional para la vigencia 2024-2025 según análisis de cumplimiento la metodología incorporada por el hospital atendiendo a la normatividad vigente (incluye mesas de trabajo)</t>
  </si>
  <si>
    <t>Adherencia del hospital al sistema nacional de rendición de cuentas (SNRdC)</t>
  </si>
  <si>
    <t>Elaborar y publicar la agenda de espacios de dialogo y los resultados de los mismos - Plan de Participación Social en Salud</t>
  </si>
  <si>
    <t xml:space="preserve">Realizar seguimiento a los compromisos generados de los espacios de diálogo desarrollados </t>
  </si>
  <si>
    <t>Identificar y gestionar los requerimientos de tramites y evaluación de los tramites, con el fin de mejorar el servicio de atención al ciudadano</t>
  </si>
  <si>
    <t xml:space="preserve">Realizar seguimiento trimestre vencido a la información de formularios de participación ciudadana </t>
  </si>
  <si>
    <t>Incorporar en el plan de auditoría de control interno, el seguimiento a los criterios de accesibilidad</t>
  </si>
  <si>
    <t>Producir y difundir comunicados de prensa y materiales periodísticos, incluyendo Boletin MUA Q'nota digital de manera mensual.</t>
  </si>
  <si>
    <t xml:space="preserve"> Actualizar los instrumentos de gestión de la información de acuerdo a la ley 1712 de 2014.(Datos abiertos)  </t>
  </si>
  <si>
    <t>Crear y/o actualizar los micrositios de la entidad a través de contenidos informativos para facilitar la interacción de la información de caracter público a cargo del hospital con nuestros grupos de valor,  incluyendo lineamientos mínimos en temas de accesibilidad y usabilidad.(Resolución 1519 de 2021, anexo 1 Accesibilidad web y en cumplimiento de la NTC 5854)</t>
  </si>
  <si>
    <t xml:space="preserve">Realizar medición del Modelo Integrado de Planeación y Gestión vigencia 2023, y socializar los resultados </t>
  </si>
  <si>
    <t>Elaborar y publicar el informe de Ley de Cuotas, Estado Joven, Inclusión y Diversidad</t>
  </si>
  <si>
    <t>Elaborar informe diagnóstico del proyecto para el fortalecimiento del documento electrónico y digital.</t>
  </si>
  <si>
    <t>Realizar seguimiento del inventario de eliminación documental, en el portal web de la entidad (actas de la submesa de gobierno digital)</t>
  </si>
  <si>
    <t>Oficina Sistemas de Información</t>
  </si>
  <si>
    <t>Desarrollar la audiencia pública de rendición de cuentas</t>
  </si>
  <si>
    <t>31-01-2024</t>
  </si>
  <si>
    <t xml:space="preserve"> Realizar seguimiento para que los funcionarios de la entidad realicen la actualización de su hoja de vida de funcionario público en SIGEP</t>
  </si>
  <si>
    <t>Realizar seguimiento para que los futuros contratistas de conformidad a la lista de chequeo para la suscripción de contratos de prestación de servicios de la entidad realicen el diligenciamiento del formato de bienes y rentas y de conflicto de intereses, antes de la suscripción del contrato.</t>
  </si>
  <si>
    <t xml:space="preserve"> Realizar seguimiento para que los funcionarios de la entidad realicen el diligenciamiento del formato de bienes y rentas y de conflicto de interes</t>
  </si>
  <si>
    <t>Elaborar el informe de monitoreo a los trámites en proceso de racionalización y optimización con beneficio directo al usuario.</t>
  </si>
  <si>
    <t>Monitoreo realizado en la plataforma SUIT, mínimo 3 informes en la vigencia</t>
  </si>
  <si>
    <t>Seguimiento y evaluación realizado en la plataforma SUIT, mínimo 3 informes en la vigencia</t>
  </si>
  <si>
    <t>30-12-2024</t>
  </si>
  <si>
    <t>Elaborar el informe de ejecución de planes de mejora a las PQRSD y publicar en página web el indice de percepción de satisfacción de los usuarios en forma trimestral</t>
  </si>
  <si>
    <t>Actualizar informe de caracterización de usuarios, involucrando información por especialidad y aseguradora</t>
  </si>
  <si>
    <t xml:space="preserve">Mejorar, incentivar y realizar seguimiento a la  efectividad del uso del aplicativo web y medios electrónicos para de gestión de PQRSD,  </t>
  </si>
  <si>
    <t>Revisar es esquema del normagrama de la ESE y modificarlo a un esquema mas digital y de facil consulta y acceso</t>
  </si>
  <si>
    <t>Normograma actualizado en la nueva versión o con nuevos criterios de accesibilidad  en wb</t>
  </si>
  <si>
    <t>Implementar y realizar seguimiento trimestral a las acciones priorizadas definidas en el Plan de Participación Social en Salud de la vigencia, acorde a los lineamientos de MinSalud</t>
  </si>
  <si>
    <t>Realizar capacitaciones presenciales y virtual en formatos diferentes a la plataforma institucional de capacitaciones, en las siguientes temáticas: Código de Ética e Integridad, Conflicto e intereses, programa de humanización (cuidando al cuidador y estrategia de servicio) para fortalecer los valores en los servidores públicos y la cultura organizacional</t>
  </si>
  <si>
    <t>* Realizar auditoría como mínimo al 10% del personal para verificación de conocimientos relacionados con código de Ética e Integridad, Conflicto e intereses, programa de humanización
* Lograr como mínimo el 50% del personal de la ESE capacitado en actividades presenciales y virtuales diferentes a la plataforma institucional de capacitaciones</t>
  </si>
  <si>
    <t>Oficina Talento Humano y Oficina de Mercadeo y Ventas</t>
  </si>
  <si>
    <t>Informes de cumplimiento trimestral</t>
  </si>
  <si>
    <t xml:space="preserve">Gestión de información de los formularios de participación ciudadana
</t>
  </si>
  <si>
    <t>Total informes  publicados en la web con reporte en la oportunidad en respuesta de peticiones, quejas y reclamos - PQRSD  incluyendo el total de peticiones negadas y las trasladadas al no ser de competencia de la E.S.E. (meta: 4 informes- trimestrales)</t>
  </si>
  <si>
    <t>Oficina Mercadeo y Ventas (Proceso Atención al usuario)
Ocontrol Interno</t>
  </si>
  <si>
    <t>Gestión de relacionamiento con los ciudadanos- Normativos y Procedimental</t>
  </si>
  <si>
    <t xml:space="preserve">
Informe de PQRSD
  % uso de medios electronicos con respecto al uso de otros canales &gt;= vigencia anterior (10%)</t>
  </si>
  <si>
    <t xml:space="preserve">Oficina de Planeación y Submesa de Gobierno Digital
Oficina Mercadeo y Ventas (Proceso Atención al usuario)                                   
</t>
  </si>
  <si>
    <t xml:space="preserve">Identificación de acciones para mejorar el servicio de atención al ciudadano.  </t>
  </si>
  <si>
    <t xml:space="preserve">Informe de adherencia cuatrimestral
</t>
  </si>
  <si>
    <t>Elaborar y publicar la agenda de espacios de dialogo y los resultados de los mismos</t>
  </si>
  <si>
    <t>Informe de seguimiento mes a mes</t>
  </si>
  <si>
    <t>Elaboración de un tablero de control.</t>
  </si>
  <si>
    <t xml:space="preserve">Informes según plan de auditorías de seguimiento. </t>
  </si>
  <si>
    <t>E.S.E. Hospital Manuel Uribe Angel/Enero 2024</t>
  </si>
  <si>
    <t>Nota: Para ver el seguimiento del plan anticorrupción y atención al ciudadano de la vigencia 2023 en cada uno de los cuatrimestres, haga clic a continuación en cada uno de los enlaces</t>
  </si>
  <si>
    <t xml:space="preserve">Informe Plan Anticorrupción y atención al ciudadano tercer cuatrimestre 2023 </t>
  </si>
  <si>
    <t>Haz clic aquí</t>
  </si>
  <si>
    <t xml:space="preserve">Informe Plan Anticorrupción y atención al ciudadano segundo cuatrimestre 2023 </t>
  </si>
  <si>
    <t xml:space="preserve">Informe Plan Anticorrupción y atención al ciudadano primer cuatrimestre 2023 </t>
  </si>
  <si>
    <r>
      <rPr>
        <b/>
        <sz val="9"/>
        <color theme="1"/>
        <rFont val="Calibri"/>
        <family val="2"/>
        <scheme val="minor"/>
      </rPr>
      <t>E.S.E. Hospital Manuel Uribe Angel / E</t>
    </r>
    <r>
      <rPr>
        <sz val="11"/>
        <color theme="1"/>
        <rFont val="Calibri"/>
        <family val="2"/>
        <scheme val="minor"/>
      </rPr>
      <t xml:space="preserve">nero de 2024 / Esta es primera versión de la vigencia 2024 del Plan Anticorrupción y de Atención al Cuidadano
</t>
    </r>
  </si>
  <si>
    <t xml:space="preserve">Acciones para el fortalecimiento de la relación con los grupos de valor
</t>
  </si>
  <si>
    <t xml:space="preserve">La Empresa Social del Estado Hospital Manuel Uribe Angel presenta la estrategia para el fortalecimiento con los grupos de valor, la cual agrupa: 
</t>
  </si>
  <si>
    <t>i). Acciones del plan anticorrupción (riesgos, trámites, rendición de cuentas, atención al ciudadano, transparencia e iniciativas adicionales),</t>
  </si>
  <si>
    <t xml:space="preserve">iii). Ejercicios para prevenir situaciones de conflicto de interés. </t>
  </si>
  <si>
    <t>Para consultar  algunos de los 6 componentes del Plan anticorrupción (puede dar clic en los recuadros azules), de igual manera puede proceder para las acciones de participación y la estrategia de participación ciudadana.</t>
  </si>
  <si>
    <t>ii) Actividades institucionales para promover la participación ciudadana,  y</t>
  </si>
  <si>
    <t>a.)  Plan Anticorrupción y de Atención al Ciudadano (PAAC) y Programa de Ética y Transparencia Institucional (PTEI) - vigencia 2024</t>
  </si>
  <si>
    <t xml:space="preserve">Gestión del Riesgo de Corrupción - Mapa de Riesgos de Corrupción: 
</t>
  </si>
  <si>
    <t xml:space="preserve">Herramienta que le permite a la entidad identificar, analizar y controlar los posibles hechos generadores de corrupción, tanto internos como externos. </t>
  </si>
  <si>
    <t xml:space="preserve">Racionalización de Trámites: </t>
  </si>
  <si>
    <t>Facilita el acceso a los servicios que brinda la administración pública, y le permite a las entidades simplificar, estandarizar, eliminar, optimizar</t>
  </si>
  <si>
    <t xml:space="preserve"> y automatizar los trámites existentes, acercando el ciudadano a los servicios que presta el Estado.</t>
  </si>
  <si>
    <t xml:space="preserve">Estrategia de Rendición de Cuentas: </t>
  </si>
  <si>
    <t>Expresión del control social que comprende acciones de petición de información, diálogos y responsabilidad.</t>
  </si>
  <si>
    <t xml:space="preserve">Mecanismos para Mejorar la Atención al Ciudadano: 
</t>
  </si>
  <si>
    <t>Centra sus esfuerzos en garantizar el acceso de los ciudadanos a los trámites y servicios de la Administración Pública.</t>
  </si>
  <si>
    <t xml:space="preserve">Mecanismos para la Transparencia y Acceso a la Información:
</t>
  </si>
  <si>
    <t>Recoge los lineamientos para la garantía del derecho fundamental de acceso a la información pública, según el cual toda persona puede acceder a la información pública.</t>
  </si>
  <si>
    <t xml:space="preserve">Iniciativas Adicionales:
</t>
  </si>
  <si>
    <t xml:space="preserve">Se refiere a las iniciativas particulares de la entidad que fomenten la aplicación del codigo de etica e integridad. </t>
  </si>
  <si>
    <r>
      <t xml:space="preserve">
                                                                       </t>
    </r>
    <r>
      <rPr>
        <b/>
        <sz val="20"/>
        <color indexed="8"/>
        <rFont val="Calibri"/>
        <family val="2"/>
      </rPr>
      <t xml:space="preserve">                                   </t>
    </r>
    <r>
      <rPr>
        <b/>
        <sz val="14"/>
        <color indexed="8"/>
        <rFont val="Calibri"/>
        <family val="2"/>
      </rPr>
      <t xml:space="preserve">                                                                                                                                          </t>
    </r>
  </si>
  <si>
    <t>COMPONENTE 1: GESTIÓN DE LOS RIESGOS DE CORRUPCIÓN - MAPA DE RIESGOS DE CORRUPCIÓN</t>
  </si>
  <si>
    <t>Subcomponente / proceso</t>
  </si>
  <si>
    <t xml:space="preserve"> Actividades</t>
  </si>
  <si>
    <t>Indicador y meta</t>
  </si>
  <si>
    <t>Fecha Ejecución</t>
  </si>
  <si>
    <t>Observaciones</t>
  </si>
  <si>
    <t>%
cumple</t>
  </si>
  <si>
    <t>1.1.1</t>
  </si>
  <si>
    <t>1.1.2</t>
  </si>
  <si>
    <t>1.2.1</t>
  </si>
  <si>
    <t>1.2.2</t>
  </si>
  <si>
    <r>
      <rPr>
        <b/>
        <sz val="13"/>
        <color indexed="8"/>
        <rFont val="Calibri"/>
        <family val="2"/>
      </rPr>
      <t xml:space="preserve">Subcomponente /proceso 3                                            </t>
    </r>
    <r>
      <rPr>
        <sz val="13"/>
        <color indexed="8"/>
        <rFont val="Calibri"/>
        <family val="2"/>
      </rPr>
      <t xml:space="preserve"> Consulta y divulgación </t>
    </r>
  </si>
  <si>
    <t>1.3.1</t>
  </si>
  <si>
    <t>1.3.2</t>
  </si>
  <si>
    <r>
      <rPr>
        <b/>
        <sz val="13"/>
        <color indexed="8"/>
        <rFont val="Calibri"/>
        <family val="2"/>
      </rPr>
      <t>Subcomponente /proceso 4</t>
    </r>
    <r>
      <rPr>
        <sz val="13"/>
        <color indexed="8"/>
        <rFont val="Calibri"/>
        <family val="2"/>
      </rPr>
      <t xml:space="preserve">                                           Monitoreo o revisión</t>
    </r>
  </si>
  <si>
    <t>1.4.1</t>
  </si>
  <si>
    <t>1.5.1.</t>
  </si>
  <si>
    <r>
      <rPr>
        <b/>
        <sz val="13"/>
        <color theme="1"/>
        <rFont val="Calibri"/>
        <family val="2"/>
        <scheme val="minor"/>
      </rPr>
      <t>Subcomponente/
proceso 5</t>
    </r>
    <r>
      <rPr>
        <sz val="13"/>
        <color theme="1"/>
        <rFont val="Calibri"/>
        <family val="2"/>
        <scheme val="minor"/>
      </rPr>
      <t xml:space="preserve"> Seguimiento</t>
    </r>
  </si>
  <si>
    <t xml:space="preserve">PROMEDIO DE CUMPLIMIENTO  PRIMER COMPONENTE - GESTIÓN DE RIESGOS DE CORRUPCIÓN Y MAPA DE RIESGOS </t>
  </si>
  <si>
    <t>COMPONENTE 2: ANTITRAMITES</t>
  </si>
  <si>
    <r>
      <rPr>
        <b/>
        <sz val="13"/>
        <color indexed="8"/>
        <rFont val="Calibri"/>
        <family val="2"/>
      </rPr>
      <t>Subcomponente 1</t>
    </r>
    <r>
      <rPr>
        <sz val="13"/>
        <color indexed="8"/>
        <rFont val="Calibri"/>
        <family val="2"/>
      </rPr>
      <t xml:space="preserve">
Planificación- Identificación  y Priorización de Tramites</t>
    </r>
  </si>
  <si>
    <t>2.1.1</t>
  </si>
  <si>
    <r>
      <rPr>
        <b/>
        <sz val="12"/>
        <color indexed="8"/>
        <rFont val="Calibri"/>
        <family val="2"/>
      </rPr>
      <t>Subcomponente 2</t>
    </r>
    <r>
      <rPr>
        <sz val="12"/>
        <color indexed="8"/>
        <rFont val="Calibri"/>
        <family val="2"/>
      </rPr>
      <t xml:space="preserve">
Acciones anti trámites y Controles de tramites y procedimientos</t>
    </r>
  </si>
  <si>
    <t>2.2.1</t>
  </si>
  <si>
    <t>2.2.2</t>
  </si>
  <si>
    <t xml:space="preserve">PROMEDIO DE CUMPLIMIENTO SEGUNDO COMPONENTE - ANTITRÁMITES </t>
  </si>
  <si>
    <t>COMPONENTE 3: RENDICIÓN DE CUENTAS</t>
  </si>
  <si>
    <t>3.1.1</t>
  </si>
  <si>
    <t>3.1.2</t>
  </si>
  <si>
    <t>3.1.3</t>
  </si>
  <si>
    <t>3.2.1</t>
  </si>
  <si>
    <t>3.2.2</t>
  </si>
  <si>
    <t>3.3.1</t>
  </si>
  <si>
    <r>
      <rPr>
        <b/>
        <sz val="13"/>
        <color theme="1"/>
        <rFont val="Calibri"/>
        <family val="2"/>
        <scheme val="minor"/>
      </rPr>
      <t>Subcomponente 3
Incentivo</t>
    </r>
    <r>
      <rPr>
        <sz val="13"/>
        <color theme="1"/>
        <rFont val="Calibri"/>
        <family val="2"/>
        <scheme val="minor"/>
      </rPr>
      <t>s para motivar la cultura de la rendición y petición de cuentas</t>
    </r>
  </si>
  <si>
    <t>3.3.2</t>
  </si>
  <si>
    <t>3.3.3</t>
  </si>
  <si>
    <t xml:space="preserve">PROMEDIO DE CUMPLIMIENTO TERCER COMPONENTE - RENDICIÓN DE CUENTAS </t>
  </si>
  <si>
    <t>COMPONENTE  4:  SERVICIO AL CIUDADANO</t>
  </si>
  <si>
    <t>4.2.1</t>
  </si>
  <si>
    <t>4.3.1</t>
  </si>
  <si>
    <t>4.3.2</t>
  </si>
  <si>
    <t>4.1.1</t>
  </si>
  <si>
    <t>4.5.1</t>
  </si>
  <si>
    <t>4.5.2</t>
  </si>
  <si>
    <t xml:space="preserve">PROMEDIO DE CUMPLIMIENTO CUARTO COMPONENTE - SERVICIO AL CIUDADANO </t>
  </si>
  <si>
    <t>COMPONENTE 5:  TRANSPARENCIA Y ACCESO A LA INFORMACIÓN (Ley 1712/2014)</t>
  </si>
  <si>
    <t>5.1.1</t>
  </si>
  <si>
    <t>5.1.2</t>
  </si>
  <si>
    <r>
      <rPr>
        <b/>
        <sz val="12"/>
        <color indexed="8"/>
        <rFont val="Calibri"/>
        <family val="2"/>
      </rPr>
      <t>Subcomponente 2</t>
    </r>
    <r>
      <rPr>
        <sz val="12"/>
        <color indexed="8"/>
        <rFont val="Calibri"/>
        <family val="2"/>
      </rPr>
      <t xml:space="preserve">
Lineamientos de Transparencia Pasiva</t>
    </r>
  </si>
  <si>
    <t>5.2,1</t>
  </si>
  <si>
    <t>5.3.1</t>
  </si>
  <si>
    <r>
      <rPr>
        <b/>
        <sz val="12"/>
        <color indexed="8"/>
        <rFont val="Calibri"/>
        <family val="2"/>
      </rPr>
      <t xml:space="preserve">Subcomponente 4
</t>
    </r>
    <r>
      <rPr>
        <sz val="12"/>
        <color indexed="8"/>
        <rFont val="Calibri"/>
        <family val="2"/>
      </rPr>
      <t>Criterio diferencial de accesibilidad</t>
    </r>
  </si>
  <si>
    <t>5.4.1</t>
  </si>
  <si>
    <t>5.4.2</t>
  </si>
  <si>
    <r>
      <rPr>
        <b/>
        <sz val="12"/>
        <color indexed="8"/>
        <rFont val="Calibri"/>
        <family val="2"/>
      </rPr>
      <t xml:space="preserve">Subcomponente 5
</t>
    </r>
    <r>
      <rPr>
        <sz val="12"/>
        <color indexed="8"/>
        <rFont val="Calibri"/>
        <family val="2"/>
      </rPr>
      <t>Monitoreo del Acceso a la Información Pública</t>
    </r>
  </si>
  <si>
    <t>5.5.1</t>
  </si>
  <si>
    <t xml:space="preserve">PROMEDIO DE CUMPLIMIENTO QUINTO COMPONENTE - TRANSPARENCIA Y ACCESO A  LA INFORMACIÓN </t>
  </si>
  <si>
    <t xml:space="preserve">COMPONENTE 6:  ADICIONAL DE INTEGRIDAD </t>
  </si>
  <si>
    <t xml:space="preserve"> </t>
  </si>
  <si>
    <t>6.1.1</t>
  </si>
  <si>
    <t>6.1.2</t>
  </si>
  <si>
    <t>Subcomponente 1
Implementación del código de integridad</t>
  </si>
  <si>
    <t>6.1.3</t>
  </si>
  <si>
    <t>6.1.4</t>
  </si>
  <si>
    <t>6.1.5</t>
  </si>
  <si>
    <t xml:space="preserve">Número de </t>
  </si>
  <si>
    <t>% cumple</t>
  </si>
  <si>
    <t xml:space="preserve">
Programa de Transparencia y Ética Institucional- PTEI</t>
  </si>
  <si>
    <t>indicadores</t>
  </si>
  <si>
    <t>Componente 2: Antitrámites</t>
  </si>
  <si>
    <t>Componente 3:  Rendición de cuentas</t>
  </si>
  <si>
    <t>Componente 4:  Servicio al Ciudadano</t>
  </si>
  <si>
    <t>Componente 5:  Transparencia y Acceso a la Información</t>
  </si>
  <si>
    <t xml:space="preserve">Componente 6: Adicional - Integridad </t>
  </si>
  <si>
    <t>Total indicadores</t>
  </si>
  <si>
    <t>&gt;=90%</t>
  </si>
  <si>
    <r>
      <rPr>
        <b/>
        <i/>
        <sz val="16"/>
        <rFont val="Arial"/>
        <family val="2"/>
      </rPr>
      <t xml:space="preserve">Informe elaborado por:        </t>
    </r>
    <r>
      <rPr>
        <b/>
        <i/>
        <sz val="14"/>
        <rFont val="Arial"/>
        <family val="2"/>
      </rPr>
      <t xml:space="preserve">                    Gloria Patricia Ríos Amaya</t>
    </r>
  </si>
  <si>
    <t>&gt;65% y &lt;90%</t>
  </si>
  <si>
    <t xml:space="preserve">                                       Jefe Oficina de Control Interno</t>
  </si>
  <si>
    <t>&lt;=65%</t>
  </si>
  <si>
    <t>Total de indicadores que aplican al periodo:</t>
  </si>
  <si>
    <r>
      <rPr>
        <b/>
        <sz val="13"/>
        <color theme="1"/>
        <rFont val="Calibri"/>
        <family val="2"/>
        <scheme val="minor"/>
      </rPr>
      <t xml:space="preserve">No aplica (N/A) </t>
    </r>
    <r>
      <rPr>
        <sz val="13"/>
        <color theme="1"/>
        <rFont val="Calibri"/>
        <family val="2"/>
        <scheme val="minor"/>
      </rPr>
      <t>por periodo o planeación</t>
    </r>
  </si>
  <si>
    <t>Manual actualizado y socializado</t>
  </si>
  <si>
    <r>
      <t xml:space="preserve">Enero </t>
    </r>
    <r>
      <rPr>
        <b/>
        <sz val="11"/>
        <color theme="1"/>
        <rFont val="Calibri"/>
        <family val="2"/>
        <scheme val="minor"/>
      </rPr>
      <t>a Junio de 2024</t>
    </r>
  </si>
  <si>
    <r>
      <rPr>
        <b/>
        <sz val="13"/>
        <color theme="1"/>
        <rFont val="Calibri"/>
        <family val="2"/>
        <scheme val="minor"/>
      </rPr>
      <t xml:space="preserve">Subcomponente /proceso 1 </t>
    </r>
    <r>
      <rPr>
        <sz val="13"/>
        <color theme="1"/>
        <rFont val="Calibri"/>
        <family val="2"/>
        <scheme val="minor"/>
      </rPr>
      <t xml:space="preserve">
Política de Administración de Riesgos</t>
    </r>
  </si>
  <si>
    <t>1.1.3</t>
  </si>
  <si>
    <t>1.1.4</t>
  </si>
  <si>
    <r>
      <t xml:space="preserve">Actualizar y socializar el </t>
    </r>
    <r>
      <rPr>
        <b/>
        <sz val="13"/>
        <color theme="1"/>
        <rFont val="Calibri"/>
        <family val="2"/>
        <scheme val="minor"/>
      </rPr>
      <t>manual del sistema integrado de administración de riesgos</t>
    </r>
    <r>
      <rPr>
        <sz val="13"/>
        <color theme="1"/>
        <rFont val="Calibri"/>
        <family val="2"/>
        <scheme val="minor"/>
      </rPr>
      <t xml:space="preserve"> (SIGR), incorporando las modificaciones contenidos en la guía de la función pública V6, particularmen en lo que respecta a riesgo fiscal</t>
    </r>
  </si>
  <si>
    <t>Seguimiento a la Ejecución del  Plan Anticorrupción y  Atención al Ciudadano-PAAC</t>
  </si>
  <si>
    <t>1er Cuatrimestre 2024</t>
  </si>
  <si>
    <r>
      <t xml:space="preserve">Enero </t>
    </r>
    <r>
      <rPr>
        <b/>
        <sz val="11"/>
        <color theme="1"/>
        <rFont val="Calibri"/>
        <family val="2"/>
        <scheme val="minor"/>
      </rPr>
      <t>a Diciembre de 2024</t>
    </r>
  </si>
  <si>
    <r>
      <rPr>
        <b/>
        <sz val="13"/>
        <color indexed="8"/>
        <rFont val="Calibri"/>
        <family val="2"/>
      </rPr>
      <t xml:space="preserve">Subcomponente/
proceso  2
</t>
    </r>
    <r>
      <rPr>
        <sz val="13"/>
        <color indexed="8"/>
        <rFont val="Calibri"/>
        <family val="2"/>
      </rPr>
      <t>Mapa de Riesgos de Corrupción</t>
    </r>
  </si>
  <si>
    <r>
      <t xml:space="preserve">Enero </t>
    </r>
    <r>
      <rPr>
        <b/>
        <sz val="11"/>
        <color theme="1"/>
        <rFont val="Calibri"/>
        <family val="2"/>
        <scheme val="minor"/>
      </rPr>
      <t>a Julio de 2024</t>
    </r>
  </si>
  <si>
    <r>
      <t xml:space="preserve"> % cumplimiento 1° Componente</t>
    </r>
    <r>
      <rPr>
        <b/>
        <sz val="14"/>
        <color theme="1"/>
        <rFont val="Calibri"/>
        <family val="2"/>
        <scheme val="minor"/>
      </rPr>
      <t xml:space="preserve"> </t>
    </r>
    <r>
      <rPr>
        <b/>
        <sz val="16"/>
        <color theme="1"/>
        <rFont val="Calibri"/>
        <family val="2"/>
        <scheme val="minor"/>
      </rPr>
      <t>Abril 2024</t>
    </r>
  </si>
  <si>
    <t>Seguimiento por la Oficina de Control Interno 
       Ejecución de la Acciones a Abril 2024</t>
  </si>
  <si>
    <t>2.2.3</t>
  </si>
  <si>
    <t>% cumplimiento 2°. Componente a Abril  2024</t>
  </si>
  <si>
    <t xml:space="preserve">     Seguimiento por la Oficina de Control Interno 
      Ejecución de la Acciones a Abril 2024</t>
  </si>
  <si>
    <r>
      <rPr>
        <b/>
        <sz val="13"/>
        <color theme="1"/>
        <rFont val="Calibri"/>
        <family val="2"/>
        <scheme val="minor"/>
      </rPr>
      <t xml:space="preserve">Subcomponente 1 </t>
    </r>
    <r>
      <rPr>
        <sz val="13"/>
        <color theme="1"/>
        <rFont val="Calibri"/>
        <family val="2"/>
        <scheme val="minor"/>
      </rPr>
      <t xml:space="preserve">                                          Información </t>
    </r>
  </si>
  <si>
    <r>
      <t xml:space="preserve">Enero </t>
    </r>
    <r>
      <rPr>
        <b/>
        <sz val="11"/>
        <color theme="1"/>
        <rFont val="Calibri"/>
        <family val="2"/>
        <scheme val="minor"/>
      </rPr>
      <t>a Abril de 2024</t>
    </r>
  </si>
  <si>
    <t>3.1.4</t>
  </si>
  <si>
    <r>
      <rPr>
        <b/>
        <sz val="13"/>
        <color theme="1"/>
        <rFont val="Calibri"/>
        <family val="2"/>
        <scheme val="minor"/>
      </rPr>
      <t>Subcomponente 2</t>
    </r>
    <r>
      <rPr>
        <sz val="13"/>
        <color theme="1"/>
        <rFont val="Calibri"/>
        <family val="2"/>
        <scheme val="minor"/>
      </rPr>
      <t xml:space="preserve">                                            Diálogo </t>
    </r>
  </si>
  <si>
    <r>
      <t xml:space="preserve">Abril </t>
    </r>
    <r>
      <rPr>
        <b/>
        <sz val="11"/>
        <color theme="1"/>
        <rFont val="Calibri"/>
        <family val="2"/>
        <scheme val="minor"/>
      </rPr>
      <t>a Julio de 2024</t>
    </r>
  </si>
  <si>
    <t>Informe de un  espacio de diálogo realizado.</t>
  </si>
  <si>
    <r>
      <t xml:space="preserve">Junio </t>
    </r>
    <r>
      <rPr>
        <b/>
        <sz val="11"/>
        <color theme="1"/>
        <rFont val="Calibri"/>
        <family val="2"/>
        <scheme val="minor"/>
      </rPr>
      <t>a Diciembre de 2024</t>
    </r>
  </si>
  <si>
    <t>3.3.4</t>
  </si>
  <si>
    <t xml:space="preserve">          % cumplimiento 3er. Componente a Abril 2024</t>
  </si>
  <si>
    <t xml:space="preserve">    Seguimiento por la Oficina de Control Interno 
    Ejecución de la Acciones a Abril 2024</t>
  </si>
  <si>
    <r>
      <rPr>
        <b/>
        <sz val="12"/>
        <color indexed="8"/>
        <rFont val="Calibri"/>
        <family val="2"/>
      </rPr>
      <t>Subcomponente 1</t>
    </r>
    <r>
      <rPr>
        <sz val="12"/>
        <color indexed="8"/>
        <rFont val="Calibri"/>
        <family val="2"/>
      </rPr>
      <t xml:space="preserve">
Planeación estratégica del servicio al ciudadano</t>
    </r>
  </si>
  <si>
    <t xml:space="preserve">Oficina Mercadeo y Ventas (proceso atención al Usuario) </t>
  </si>
  <si>
    <r>
      <rPr>
        <b/>
        <sz val="12"/>
        <color indexed="8"/>
        <rFont val="Calibri"/>
        <family val="2"/>
      </rPr>
      <t>Subcomponente 2</t>
    </r>
    <r>
      <rPr>
        <sz val="12"/>
        <color indexed="8"/>
        <rFont val="Calibri"/>
        <family val="2"/>
      </rPr>
      <t xml:space="preserve"> 
Fortalecimiento del talento humano al servicio del ciudadano</t>
    </r>
  </si>
  <si>
    <r>
      <rPr>
        <b/>
        <sz val="12"/>
        <color indexed="8"/>
        <rFont val="Calibri"/>
        <family val="2"/>
      </rPr>
      <t>Subcomponente 3</t>
    </r>
    <r>
      <rPr>
        <sz val="12"/>
        <color indexed="8"/>
        <rFont val="Calibri"/>
        <family val="2"/>
      </rPr>
      <t xml:space="preserve">
Gestión de relacionamiento con los ciudadanos- Normativos y Procedimental</t>
    </r>
  </si>
  <si>
    <t>Normograma actualizado en la nueva versión o con nuevos criterios de accesibilidad  en web</t>
  </si>
  <si>
    <t>4.3.3</t>
  </si>
  <si>
    <t>Informe de PQRSD
  % uso de medios electronicos con respecto al uso de otros canales &gt;= vigencia anterior (10%)</t>
  </si>
  <si>
    <r>
      <rPr>
        <b/>
        <sz val="14"/>
        <color indexed="8"/>
        <rFont val="Calibri"/>
        <family val="2"/>
      </rPr>
      <t xml:space="preserve">Subcomponente 4
</t>
    </r>
    <r>
      <rPr>
        <sz val="14"/>
        <color indexed="8"/>
        <rFont val="Calibri"/>
        <family val="2"/>
      </rPr>
      <t>Evaluación de gestión y medición de la percepción ciudadana</t>
    </r>
  </si>
  <si>
    <t>Gestión de información de los formularios de participación ciudadana</t>
  </si>
  <si>
    <t xml:space="preserve">Oficina de Planeación y Submesa de Gobierno Digital -
Oficina Mercadeo y Ventas (Proceso Atención al usuario)                                   </t>
  </si>
  <si>
    <t>Oficina Mercadeo y Ventas (Proceso Atención al usuario) - 
Oficina de Control Interno</t>
  </si>
  <si>
    <r>
      <rPr>
        <b/>
        <sz val="14"/>
        <color indexed="8"/>
        <rFont val="Calibri"/>
        <family val="2"/>
      </rPr>
      <t>Subcomponente 5</t>
    </r>
    <r>
      <rPr>
        <sz val="14"/>
        <color indexed="8"/>
        <rFont val="Calibri"/>
        <family val="2"/>
      </rPr>
      <t xml:space="preserve">
Conocimiento de Servicio al Ciudadano</t>
    </r>
  </si>
  <si>
    <t>Octubre de 2024</t>
  </si>
  <si>
    <t xml:space="preserve">          % cumplimiento 4° Componente a Abril 2024</t>
  </si>
  <si>
    <t xml:space="preserve">      Seguimiento por la Oficina de Control Interno 
       Ejecución de la Acciones a Abril 2024</t>
  </si>
  <si>
    <r>
      <t xml:space="preserve">Enero </t>
    </r>
    <r>
      <rPr>
        <b/>
        <sz val="11"/>
        <color theme="1"/>
        <rFont val="Calibri"/>
        <family val="2"/>
        <scheme val="minor"/>
      </rPr>
      <t>a Marzo de 2024</t>
    </r>
  </si>
  <si>
    <r>
      <rPr>
        <b/>
        <sz val="12"/>
        <color theme="1"/>
        <rFont val="Calibri"/>
        <family val="2"/>
        <scheme val="minor"/>
      </rPr>
      <t xml:space="preserve">Subcomponente 1
Lineamientos </t>
    </r>
    <r>
      <rPr>
        <sz val="12"/>
        <color theme="1"/>
        <rFont val="Calibri"/>
        <family val="2"/>
        <scheme val="minor"/>
      </rPr>
      <t>de Transparencia
Activa</t>
    </r>
  </si>
  <si>
    <t>5.1.3</t>
  </si>
  <si>
    <t>Informe de adherencia cuatrimestral</t>
  </si>
  <si>
    <t>5.2.2</t>
  </si>
  <si>
    <r>
      <rPr>
        <b/>
        <sz val="12"/>
        <color indexed="8"/>
        <rFont val="Calibri"/>
        <family val="2"/>
      </rPr>
      <t xml:space="preserve">Subcomponente 3
</t>
    </r>
    <r>
      <rPr>
        <sz val="12"/>
        <color indexed="8"/>
        <rFont val="Calibri"/>
        <family val="2"/>
      </rPr>
      <t>Elaboración de los Instrumentos de Gestión de la Información</t>
    </r>
  </si>
  <si>
    <r>
      <rPr>
        <b/>
        <sz val="12"/>
        <color indexed="8"/>
        <rFont val="Calibri"/>
        <family val="2"/>
      </rPr>
      <t xml:space="preserve">Subcomponente 6
</t>
    </r>
    <r>
      <rPr>
        <sz val="12"/>
        <color indexed="8"/>
        <rFont val="Calibri"/>
        <family val="2"/>
      </rPr>
      <t>Transparencia colaborativa</t>
    </r>
  </si>
  <si>
    <t>5.6.1</t>
  </si>
  <si>
    <r>
      <rPr>
        <b/>
        <sz val="12"/>
        <color indexed="8"/>
        <rFont val="Calibri"/>
        <family val="2"/>
      </rPr>
      <t xml:space="preserve">Subcomponente 7
</t>
    </r>
    <r>
      <rPr>
        <sz val="12"/>
        <color indexed="8"/>
        <rFont val="Calibri"/>
        <family val="2"/>
      </rPr>
      <t>Transparencia focalizada</t>
    </r>
  </si>
  <si>
    <t>5.7.1</t>
  </si>
  <si>
    <t>5.8.1</t>
  </si>
  <si>
    <r>
      <t xml:space="preserve">Enero </t>
    </r>
    <r>
      <rPr>
        <b/>
        <sz val="11"/>
        <color theme="1"/>
        <rFont val="Calibri"/>
        <family val="2"/>
        <scheme val="minor"/>
      </rPr>
      <t>a Aagosto de 2024</t>
    </r>
  </si>
  <si>
    <r>
      <rPr>
        <b/>
        <sz val="12"/>
        <color indexed="8"/>
        <rFont val="Calibri"/>
        <family val="2"/>
      </rPr>
      <t xml:space="preserve">Subcomponente 8
</t>
    </r>
    <r>
      <rPr>
        <sz val="12"/>
        <color indexed="8"/>
        <rFont val="Calibri"/>
        <family val="2"/>
      </rPr>
      <t>Gestión documental</t>
    </r>
  </si>
  <si>
    <t>5.8.2</t>
  </si>
  <si>
    <r>
      <t xml:space="preserve">Enero </t>
    </r>
    <r>
      <rPr>
        <b/>
        <sz val="11"/>
        <color theme="1"/>
        <rFont val="Calibri"/>
        <family val="2"/>
        <scheme val="minor"/>
      </rPr>
      <t>a Noviembre de 2024</t>
    </r>
  </si>
  <si>
    <t>5.8.3</t>
  </si>
  <si>
    <r>
      <t xml:space="preserve">Junio </t>
    </r>
    <r>
      <rPr>
        <b/>
        <sz val="11"/>
        <color theme="1"/>
        <rFont val="Calibri"/>
        <family val="2"/>
        <scheme val="minor"/>
      </rPr>
      <t>a Agosto de 2024</t>
    </r>
  </si>
  <si>
    <t xml:space="preserve">          % cumplimiento 5° Componente a Abril 2024</t>
  </si>
  <si>
    <t>PROMEDIO DE CUMPLIMIENTO SEXTO COMPONENTE - INTEGRIDAD</t>
  </si>
  <si>
    <t xml:space="preserve">          % cumplimiento 6° Componente a Abril 2024</t>
  </si>
  <si>
    <t>Componentes del Plan Anticorrupción y Atención al Ciudadano  PAAC 2024</t>
  </si>
  <si>
    <t>Rangos de evaluación para 2024</t>
  </si>
  <si>
    <r>
      <t xml:space="preserve">Fecha de Publicación:  </t>
    </r>
    <r>
      <rPr>
        <i/>
        <sz val="16"/>
        <rFont val="Arial"/>
        <family val="2"/>
      </rPr>
      <t>16 de Mayo de 2024</t>
    </r>
  </si>
  <si>
    <t>Seguimiento por la Oficina de Control Interno al PAAC a Abril 2024</t>
  </si>
  <si>
    <r>
      <t>Promedio de Cumplimiento (%)</t>
    </r>
    <r>
      <rPr>
        <sz val="14"/>
        <color indexed="8"/>
        <rFont val="Calibri"/>
        <family val="2"/>
      </rPr>
      <t xml:space="preserve"> (53 actividades)</t>
    </r>
  </si>
  <si>
    <r>
      <t xml:space="preserve">Revisar y actualizar el </t>
    </r>
    <r>
      <rPr>
        <b/>
        <sz val="13"/>
        <rFont val="Calibri"/>
        <family val="2"/>
        <scheme val="minor"/>
      </rPr>
      <t>Manual de Supervisión de contratos</t>
    </r>
    <r>
      <rPr>
        <sz val="13"/>
        <rFont val="Calibri"/>
        <family val="2"/>
        <scheme val="minor"/>
      </rPr>
      <t>, así como socializar con los lideres de procesos y supervisores de contratos</t>
    </r>
  </si>
  <si>
    <r>
      <t xml:space="preserve">Estructurar y divulgar la </t>
    </r>
    <r>
      <rPr>
        <b/>
        <sz val="13"/>
        <rFont val="Calibri"/>
        <family val="2"/>
        <scheme val="minor"/>
      </rPr>
      <t>política de protección a denunciantes</t>
    </r>
    <r>
      <rPr>
        <sz val="13"/>
        <rFont val="Calibri"/>
        <family val="2"/>
        <scheme val="minor"/>
      </rPr>
      <t xml:space="preserve"> en el marco del PTEE</t>
    </r>
  </si>
  <si>
    <r>
      <t xml:space="preserve">Realizar el monitoreo de los </t>
    </r>
    <r>
      <rPr>
        <b/>
        <sz val="13"/>
        <rFont val="Calibri"/>
        <family val="2"/>
        <scheme val="minor"/>
      </rPr>
      <t xml:space="preserve">mapas de riesgos de procesos y de corrupción </t>
    </r>
    <r>
      <rPr>
        <sz val="13"/>
        <rFont val="Calibri"/>
        <family val="2"/>
        <scheme val="minor"/>
      </rPr>
      <t>de la vigencia 2023-2024</t>
    </r>
  </si>
  <si>
    <r>
      <t>Actualizar</t>
    </r>
    <r>
      <rPr>
        <b/>
        <sz val="13"/>
        <rFont val="Calibri"/>
        <family val="2"/>
      </rPr>
      <t xml:space="preserve"> mapa de riesgos institucional</t>
    </r>
    <r>
      <rPr>
        <sz val="13"/>
        <rFont val="Calibri"/>
        <family val="2"/>
      </rPr>
      <t xml:space="preserve"> para la vigencia </t>
    </r>
    <r>
      <rPr>
        <b/>
        <sz val="13"/>
        <rFont val="Calibri"/>
        <family val="2"/>
      </rPr>
      <t>2024-2025</t>
    </r>
    <r>
      <rPr>
        <sz val="13"/>
        <rFont val="Calibri"/>
        <family val="2"/>
      </rPr>
      <t xml:space="preserve"> según análisis de cumplimiento la metodología incorporada por el hospital atendiendo a la normatividad vigente (incluye mesas de trabajo)</t>
    </r>
  </si>
  <si>
    <r>
      <t>Elaborar</t>
    </r>
    <r>
      <rPr>
        <b/>
        <sz val="13"/>
        <rFont val="Calibri"/>
        <family val="2"/>
        <scheme val="minor"/>
      </rPr>
      <t xml:space="preserve"> informe de</t>
    </r>
    <r>
      <rPr>
        <sz val="13"/>
        <rFont val="Calibri"/>
        <family val="2"/>
        <scheme val="minor"/>
      </rPr>
      <t xml:space="preserve"> </t>
    </r>
    <r>
      <rPr>
        <b/>
        <sz val="13"/>
        <rFont val="Calibri"/>
        <family val="2"/>
        <scheme val="minor"/>
      </rPr>
      <t xml:space="preserve">eficiencia y efectividad del PTEE </t>
    </r>
    <r>
      <rPr>
        <sz val="13"/>
        <rFont val="Calibri"/>
        <family val="2"/>
        <scheme val="minor"/>
      </rPr>
      <t>y presentación a la Junta Directiva</t>
    </r>
  </si>
  <si>
    <r>
      <t>Actualizar registro de acciones d</t>
    </r>
    <r>
      <rPr>
        <b/>
        <sz val="13"/>
        <rFont val="Calibri"/>
        <family val="2"/>
        <scheme val="minor"/>
      </rPr>
      <t>e plan de mejoramiento asociados a riesgos</t>
    </r>
    <r>
      <rPr>
        <sz val="13"/>
        <rFont val="Calibri"/>
        <family val="2"/>
        <scheme val="minor"/>
      </rPr>
      <t xml:space="preserve"> acorde con las </t>
    </r>
    <r>
      <rPr>
        <b/>
        <sz val="13"/>
        <rFont val="Calibri"/>
        <family val="2"/>
        <scheme val="minor"/>
      </rPr>
      <t>auditorías internas y externas</t>
    </r>
  </si>
  <si>
    <r>
      <t xml:space="preserve">Efectuar </t>
    </r>
    <r>
      <rPr>
        <b/>
        <sz val="13"/>
        <rFont val="Calibri"/>
        <family val="2"/>
        <scheme val="minor"/>
      </rPr>
      <t>seguimientos a la gestión</t>
    </r>
    <r>
      <rPr>
        <sz val="13"/>
        <rFont val="Calibri"/>
        <family val="2"/>
        <scheme val="minor"/>
      </rPr>
      <t xml:space="preserve"> institucional y elaborar los informes de ley</t>
    </r>
  </si>
  <si>
    <r>
      <t>Publicar en el SUIT el</t>
    </r>
    <r>
      <rPr>
        <b/>
        <sz val="13"/>
        <rFont val="Calibri"/>
        <family val="2"/>
        <scheme val="minor"/>
      </rPr>
      <t xml:space="preserve"> Plan de Racionalización   de trámite</t>
    </r>
    <r>
      <rPr>
        <sz val="13"/>
        <rFont val="Calibri"/>
        <family val="2"/>
        <scheme val="minor"/>
      </rPr>
      <t xml:space="preserve">s y procedimientos priorizados para el </t>
    </r>
    <r>
      <rPr>
        <b/>
        <sz val="13"/>
        <rFont val="Calibri"/>
        <family val="2"/>
        <scheme val="minor"/>
      </rPr>
      <t>2024</t>
    </r>
  </si>
  <si>
    <r>
      <t>Elaborar el</t>
    </r>
    <r>
      <rPr>
        <b/>
        <sz val="13"/>
        <rFont val="Calibri"/>
        <family val="2"/>
        <scheme val="minor"/>
      </rPr>
      <t xml:space="preserve"> informe de monitoreo a los trámites</t>
    </r>
    <r>
      <rPr>
        <sz val="13"/>
        <rFont val="Calibri"/>
        <family val="2"/>
        <scheme val="minor"/>
      </rPr>
      <t xml:space="preserve"> en proceso de racionalización y optimización con beneficio directo al usuario.</t>
    </r>
  </si>
  <si>
    <r>
      <t>Acompañar la</t>
    </r>
    <r>
      <rPr>
        <b/>
        <sz val="13"/>
        <rFont val="Calibri"/>
        <family val="2"/>
      </rPr>
      <t xml:space="preserve"> apropiación del riesgo</t>
    </r>
    <r>
      <rPr>
        <sz val="13"/>
        <rFont val="Calibri"/>
        <family val="2"/>
      </rPr>
      <t xml:space="preserve"> en las dependencias y publicar  los ajustes</t>
    </r>
  </si>
  <si>
    <r>
      <t xml:space="preserve">Elaborar el informe de </t>
    </r>
    <r>
      <rPr>
        <b/>
        <sz val="13"/>
        <rFont val="Calibri"/>
        <family val="2"/>
        <scheme val="minor"/>
      </rPr>
      <t xml:space="preserve">seguimiento a los trámites en proceso de racionalización </t>
    </r>
    <r>
      <rPr>
        <sz val="13"/>
        <rFont val="Calibri"/>
        <family val="2"/>
        <scheme val="minor"/>
      </rPr>
      <t>y optimización con beneficio directo al usuario.</t>
    </r>
  </si>
  <si>
    <r>
      <t>Publicar el</t>
    </r>
    <r>
      <rPr>
        <b/>
        <sz val="13"/>
        <rFont val="Calibri"/>
        <family val="2"/>
        <scheme val="minor"/>
      </rPr>
      <t xml:space="preserve"> Informe de rendición de cuentas</t>
    </r>
    <r>
      <rPr>
        <sz val="13"/>
        <rFont val="Calibri"/>
        <family val="2"/>
        <scheme val="minor"/>
      </rPr>
      <t xml:space="preserve"> sobre la gestión institucional previo a la audiencia pública. </t>
    </r>
  </si>
  <si>
    <r>
      <t>Efectuar los</t>
    </r>
    <r>
      <rPr>
        <b/>
        <sz val="13"/>
        <rFont val="Calibri"/>
        <family val="2"/>
        <scheme val="minor"/>
      </rPr>
      <t xml:space="preserve"> reportes de la rendición pública de cuentas</t>
    </r>
    <r>
      <rPr>
        <sz val="13"/>
        <rFont val="Calibri"/>
        <family val="2"/>
        <scheme val="minor"/>
      </rPr>
      <t xml:space="preserve"> ante los entes de vigilancia y control correspondiente</t>
    </r>
  </si>
  <si>
    <r>
      <t xml:space="preserve">Anunciar en </t>
    </r>
    <r>
      <rPr>
        <b/>
        <sz val="13"/>
        <rFont val="Calibri"/>
        <family val="2"/>
        <scheme val="minor"/>
      </rPr>
      <t>medios de comunicación</t>
    </r>
    <r>
      <rPr>
        <sz val="13"/>
        <rFont val="Calibri"/>
        <family val="2"/>
        <scheme val="minor"/>
      </rPr>
      <t xml:space="preserve"> impresos y/o digitales de circulación local, acerca de la</t>
    </r>
    <r>
      <rPr>
        <b/>
        <sz val="13"/>
        <rFont val="Calibri"/>
        <family val="2"/>
        <scheme val="minor"/>
      </rPr>
      <t xml:space="preserve"> audiencia pública de rendición de cuentas</t>
    </r>
  </si>
  <si>
    <r>
      <t xml:space="preserve">Seguimiento, actualización y publicación  de la </t>
    </r>
    <r>
      <rPr>
        <b/>
        <sz val="13"/>
        <rFont val="Calibri"/>
        <family val="2"/>
        <scheme val="minor"/>
      </rPr>
      <t xml:space="preserve">información institucional mediante el portal web de la entidad </t>
    </r>
  </si>
  <si>
    <r>
      <t xml:space="preserve">Desarrollar la </t>
    </r>
    <r>
      <rPr>
        <b/>
        <sz val="13"/>
        <rFont val="Calibri"/>
        <family val="2"/>
        <scheme val="minor"/>
      </rPr>
      <t>audiencia pública de rendición de cuentas</t>
    </r>
  </si>
  <si>
    <r>
      <t xml:space="preserve">Desarrollar </t>
    </r>
    <r>
      <rPr>
        <b/>
        <sz val="13"/>
        <rFont val="Calibri"/>
        <family val="2"/>
        <scheme val="minor"/>
      </rPr>
      <t>espacios (uno) de diálogo</t>
    </r>
    <r>
      <rPr>
        <sz val="13"/>
        <rFont val="Calibri"/>
        <family val="2"/>
        <scheme val="minor"/>
      </rPr>
      <t xml:space="preserve"> de saberes y participación incluyente en los que la </t>
    </r>
    <r>
      <rPr>
        <b/>
        <sz val="13"/>
        <rFont val="Calibri"/>
        <family val="2"/>
        <scheme val="minor"/>
      </rPr>
      <t>ciudadanía se acerca a trámites</t>
    </r>
  </si>
  <si>
    <r>
      <t>Elaborar y publicar la</t>
    </r>
    <r>
      <rPr>
        <b/>
        <sz val="13"/>
        <rFont val="Calibri"/>
        <family val="2"/>
        <scheme val="minor"/>
      </rPr>
      <t xml:space="preserve"> agenda de espacios de dialogo</t>
    </r>
    <r>
      <rPr>
        <sz val="13"/>
        <rFont val="Calibri"/>
        <family val="2"/>
        <scheme val="minor"/>
      </rPr>
      <t xml:space="preserve"> y los resultados de los mismos</t>
    </r>
  </si>
  <si>
    <r>
      <t xml:space="preserve">Elaborar y publicar la agenda de espacios de dialogo y los resultados de los mismos - </t>
    </r>
    <r>
      <rPr>
        <b/>
        <sz val="13"/>
        <rFont val="Calibri"/>
        <family val="2"/>
        <scheme val="minor"/>
      </rPr>
      <t>Plan de Participación Social en Salud</t>
    </r>
  </si>
  <si>
    <r>
      <t xml:space="preserve">Realizar seguimiento a los </t>
    </r>
    <r>
      <rPr>
        <b/>
        <sz val="13"/>
        <rFont val="Calibri"/>
        <family val="2"/>
        <scheme val="minor"/>
      </rPr>
      <t>compromisos generados de los espacios de diálogo</t>
    </r>
    <r>
      <rPr>
        <sz val="13"/>
        <rFont val="Calibri"/>
        <family val="2"/>
        <scheme val="minor"/>
      </rPr>
      <t xml:space="preserve"> desarrollados </t>
    </r>
  </si>
  <si>
    <r>
      <rPr>
        <b/>
        <sz val="13"/>
        <rFont val="Calibri"/>
        <family val="2"/>
        <scheme val="minor"/>
      </rPr>
      <t>Adherencia</t>
    </r>
    <r>
      <rPr>
        <sz val="13"/>
        <rFont val="Calibri"/>
        <family val="2"/>
        <scheme val="minor"/>
      </rPr>
      <t xml:space="preserve"> del hospital al sistema nacional de </t>
    </r>
    <r>
      <rPr>
        <b/>
        <sz val="13"/>
        <rFont val="Calibri"/>
        <family val="2"/>
        <scheme val="minor"/>
      </rPr>
      <t>rendición de cuentas</t>
    </r>
    <r>
      <rPr>
        <sz val="13"/>
        <rFont val="Calibri"/>
        <family val="2"/>
        <scheme val="minor"/>
      </rPr>
      <t xml:space="preserve"> (SNRdC)</t>
    </r>
  </si>
  <si>
    <r>
      <t xml:space="preserve">Implementar y realizar </t>
    </r>
    <r>
      <rPr>
        <b/>
        <sz val="13"/>
        <rFont val="Calibri"/>
        <family val="2"/>
        <scheme val="minor"/>
      </rPr>
      <t>seguimiento trimestral</t>
    </r>
    <r>
      <rPr>
        <sz val="13"/>
        <rFont val="Calibri"/>
        <family val="2"/>
        <scheme val="minor"/>
      </rPr>
      <t xml:space="preserve"> a las acciones priorizadas definidas en el </t>
    </r>
    <r>
      <rPr>
        <b/>
        <sz val="13"/>
        <rFont val="Calibri"/>
        <family val="2"/>
        <scheme val="minor"/>
      </rPr>
      <t>Plan de Participación Social en Salud</t>
    </r>
    <r>
      <rPr>
        <sz val="13"/>
        <rFont val="Calibri"/>
        <family val="2"/>
        <scheme val="minor"/>
      </rPr>
      <t xml:space="preserve"> de la vigencia, acorde a los lineamientos de MinSalud</t>
    </r>
  </si>
  <si>
    <r>
      <t xml:space="preserve">Realizar </t>
    </r>
    <r>
      <rPr>
        <b/>
        <sz val="13"/>
        <rFont val="Calibri"/>
        <family val="2"/>
        <scheme val="minor"/>
      </rPr>
      <t>capacitaciones</t>
    </r>
    <r>
      <rPr>
        <sz val="13"/>
        <rFont val="Calibri"/>
        <family val="2"/>
        <scheme val="minor"/>
      </rPr>
      <t xml:space="preserve"> presenciales y virtual en formatos diferentes a la plataforma institucional de capacitaciones, en las siguientes temáticas: </t>
    </r>
    <r>
      <rPr>
        <b/>
        <sz val="13"/>
        <rFont val="Calibri"/>
        <family val="2"/>
        <scheme val="minor"/>
      </rPr>
      <t>Código de Ética e Integridad, Conflicto e intereses, programa de humanización</t>
    </r>
    <r>
      <rPr>
        <sz val="13"/>
        <rFont val="Calibri"/>
        <family val="2"/>
        <scheme val="minor"/>
      </rPr>
      <t xml:space="preserve"> (cuidando al cuidador y estrategia de servicio) para fortalecer los </t>
    </r>
    <r>
      <rPr>
        <b/>
        <sz val="13"/>
        <rFont val="Calibri"/>
        <family val="2"/>
        <scheme val="minor"/>
      </rPr>
      <t>valores en los servidores públicos y la cultura organizacional</t>
    </r>
  </si>
  <si>
    <r>
      <t xml:space="preserve">Identificar y gestionar los requerimientos de tramites y evaluación de los tramites, con el fin de </t>
    </r>
    <r>
      <rPr>
        <b/>
        <sz val="13"/>
        <rFont val="Calibri"/>
        <family val="2"/>
        <scheme val="minor"/>
      </rPr>
      <t>mejorar el servicio de atención al ciudadano</t>
    </r>
  </si>
  <si>
    <r>
      <t>Revisar es esquema del</t>
    </r>
    <r>
      <rPr>
        <b/>
        <sz val="13"/>
        <rFont val="Calibri"/>
        <family val="2"/>
        <scheme val="minor"/>
      </rPr>
      <t xml:space="preserve"> normagrama </t>
    </r>
    <r>
      <rPr>
        <sz val="13"/>
        <rFont val="Calibri"/>
        <family val="2"/>
        <scheme val="minor"/>
      </rPr>
      <t xml:space="preserve">de la ESE y modificarlo a un </t>
    </r>
    <r>
      <rPr>
        <b/>
        <sz val="13"/>
        <rFont val="Calibri"/>
        <family val="2"/>
        <scheme val="minor"/>
      </rPr>
      <t xml:space="preserve">esquema mas digital y de facil consulta </t>
    </r>
    <r>
      <rPr>
        <sz val="13"/>
        <rFont val="Calibri"/>
        <family val="2"/>
        <scheme val="minor"/>
      </rPr>
      <t>y acceso</t>
    </r>
  </si>
  <si>
    <r>
      <t>Mejorar, incentivar y realizar seguimiento a la  efectividad del</t>
    </r>
    <r>
      <rPr>
        <b/>
        <sz val="13"/>
        <color theme="1"/>
        <rFont val="Calibri"/>
        <family val="2"/>
        <scheme val="minor"/>
      </rPr>
      <t xml:space="preserve"> uso del aplicativo web y medios electrónicos</t>
    </r>
    <r>
      <rPr>
        <sz val="13"/>
        <color theme="1"/>
        <rFont val="Calibri"/>
        <family val="2"/>
        <scheme val="minor"/>
      </rPr>
      <t xml:space="preserve"> para de gestión de </t>
    </r>
    <r>
      <rPr>
        <b/>
        <sz val="13"/>
        <color theme="1"/>
        <rFont val="Calibri"/>
        <family val="2"/>
        <scheme val="minor"/>
      </rPr>
      <t xml:space="preserve">PQRSD,  </t>
    </r>
  </si>
  <si>
    <r>
      <t xml:space="preserve">Realizar </t>
    </r>
    <r>
      <rPr>
        <b/>
        <sz val="13"/>
        <rFont val="Calibri"/>
        <family val="2"/>
        <scheme val="minor"/>
      </rPr>
      <t>seguimiento trimestre</t>
    </r>
    <r>
      <rPr>
        <sz val="13"/>
        <rFont val="Calibri"/>
        <family val="2"/>
        <scheme val="minor"/>
      </rPr>
      <t xml:space="preserve"> vencido a la información de</t>
    </r>
    <r>
      <rPr>
        <b/>
        <sz val="13"/>
        <rFont val="Calibri"/>
        <family val="2"/>
        <scheme val="minor"/>
      </rPr>
      <t xml:space="preserve"> formularios de participación ciudadana </t>
    </r>
  </si>
  <si>
    <r>
      <t xml:space="preserve">Elaborar el informe de </t>
    </r>
    <r>
      <rPr>
        <b/>
        <sz val="13"/>
        <rFont val="Calibri"/>
        <family val="2"/>
        <scheme val="minor"/>
      </rPr>
      <t>ejecución de planes de mejora a las PQRSD</t>
    </r>
    <r>
      <rPr>
        <sz val="13"/>
        <rFont val="Calibri"/>
        <family val="2"/>
        <scheme val="minor"/>
      </rPr>
      <t xml:space="preserve"> y publicar en página web el indice de percepción de </t>
    </r>
    <r>
      <rPr>
        <b/>
        <sz val="13"/>
        <rFont val="Calibri"/>
        <family val="2"/>
        <scheme val="minor"/>
      </rPr>
      <t>satisfacción de los usuarios</t>
    </r>
    <r>
      <rPr>
        <sz val="13"/>
        <rFont val="Calibri"/>
        <family val="2"/>
        <scheme val="minor"/>
      </rPr>
      <t xml:space="preserve"> en forma trimestral</t>
    </r>
  </si>
  <si>
    <r>
      <t xml:space="preserve">Actualizar informe de </t>
    </r>
    <r>
      <rPr>
        <b/>
        <sz val="13"/>
        <rFont val="Calibri"/>
        <family val="2"/>
        <scheme val="minor"/>
      </rPr>
      <t>caracterización de usuarios</t>
    </r>
    <r>
      <rPr>
        <sz val="13"/>
        <rFont val="Calibri"/>
        <family val="2"/>
        <scheme val="minor"/>
      </rPr>
      <t>, involucrando información por especialidad y aseguradora</t>
    </r>
  </si>
  <si>
    <r>
      <t xml:space="preserve">Crear e implementar la </t>
    </r>
    <r>
      <rPr>
        <b/>
        <sz val="13"/>
        <rFont val="Calibri"/>
        <family val="2"/>
        <scheme val="minor"/>
      </rPr>
      <t xml:space="preserve">tabla de retención documental para publicaciones web </t>
    </r>
    <r>
      <rPr>
        <sz val="13"/>
        <rFont val="Calibri"/>
        <family val="2"/>
        <scheme val="minor"/>
      </rPr>
      <t>del hospital, dando cumplimiento a la Matriz ITA Ley 1712 de 2014</t>
    </r>
  </si>
  <si>
    <r>
      <rPr>
        <b/>
        <sz val="13"/>
        <rFont val="Calibri"/>
        <family val="2"/>
        <scheme val="minor"/>
      </rPr>
      <t>Actualizar</t>
    </r>
    <r>
      <rPr>
        <sz val="13"/>
        <rFont val="Calibri"/>
        <family val="2"/>
        <scheme val="minor"/>
      </rPr>
      <t xml:space="preserve"> permanentemente la información del </t>
    </r>
    <r>
      <rPr>
        <b/>
        <sz val="13"/>
        <rFont val="Calibri"/>
        <family val="2"/>
        <scheme val="minor"/>
      </rPr>
      <t>menú transparencia</t>
    </r>
    <r>
      <rPr>
        <sz val="13"/>
        <rFont val="Calibri"/>
        <family val="2"/>
        <scheme val="minor"/>
      </rPr>
      <t xml:space="preserve"> de acuerdo a la Resolución 1519 de 2020 (Anexo 2. Servicio al ciudadano y menú participa, Anexo 4. Datos abiertos)</t>
    </r>
  </si>
  <si>
    <r>
      <t>Publicar en el portal web institucional, previa visto bueno de las áreas, los</t>
    </r>
    <r>
      <rPr>
        <b/>
        <sz val="13"/>
        <rFont val="Calibri"/>
        <family val="2"/>
        <scheme val="minor"/>
      </rPr>
      <t xml:space="preserve"> documentos diagramados.</t>
    </r>
    <r>
      <rPr>
        <sz val="13"/>
        <rFont val="Calibri"/>
        <family val="2"/>
        <scheme val="minor"/>
      </rPr>
      <t xml:space="preserve"> (Manuales, guías)</t>
    </r>
  </si>
  <si>
    <r>
      <rPr>
        <b/>
        <sz val="13"/>
        <rFont val="Calibri"/>
        <family val="2"/>
        <scheme val="minor"/>
      </rPr>
      <t>Producir y difundir comunicados</t>
    </r>
    <r>
      <rPr>
        <sz val="13"/>
        <rFont val="Calibri"/>
        <family val="2"/>
        <scheme val="minor"/>
      </rPr>
      <t xml:space="preserve"> de prensa y materiales periodísticos, incluyendo Boletin MUA Q'nota digital </t>
    </r>
    <r>
      <rPr>
        <b/>
        <sz val="13"/>
        <rFont val="Calibri"/>
        <family val="2"/>
        <scheme val="minor"/>
      </rPr>
      <t>de manera mensual.</t>
    </r>
  </si>
  <si>
    <r>
      <t xml:space="preserve">Actualizar los </t>
    </r>
    <r>
      <rPr>
        <b/>
        <sz val="13"/>
        <rFont val="Calibri"/>
        <family val="2"/>
        <scheme val="minor"/>
      </rPr>
      <t>instrumentos de gestión de la información</t>
    </r>
    <r>
      <rPr>
        <sz val="13"/>
        <rFont val="Calibri"/>
        <family val="2"/>
        <scheme val="minor"/>
      </rPr>
      <t xml:space="preserve"> de acuerdo a la ley 1712 de 2014.(Datos abiertos)  </t>
    </r>
  </si>
  <si>
    <r>
      <t>Crear y/o actualizar los</t>
    </r>
    <r>
      <rPr>
        <b/>
        <sz val="13"/>
        <rFont val="Calibri"/>
        <family val="2"/>
        <scheme val="minor"/>
      </rPr>
      <t xml:space="preserve"> micrositios </t>
    </r>
    <r>
      <rPr>
        <sz val="13"/>
        <rFont val="Calibri"/>
        <family val="2"/>
        <scheme val="minor"/>
      </rPr>
      <t xml:space="preserve">de la entidad a través de contenidos informativos para </t>
    </r>
    <r>
      <rPr>
        <b/>
        <sz val="13"/>
        <rFont val="Calibri"/>
        <family val="2"/>
        <scheme val="minor"/>
      </rPr>
      <t>facilitar la interacción de la información de caracter público</t>
    </r>
    <r>
      <rPr>
        <sz val="13"/>
        <rFont val="Calibri"/>
        <family val="2"/>
        <scheme val="minor"/>
      </rPr>
      <t xml:space="preserve"> a cargo del hospital con nuestros grupos de valor,  incluyendo lineamientos mínimos en temas de accesibilidad y usabilidad. (Resolución 1519 de 2021, anexo 1 Accesibilidad web y en cumplimiento de la NTC 5854)</t>
    </r>
  </si>
  <si>
    <r>
      <t xml:space="preserve">Incorporar en el </t>
    </r>
    <r>
      <rPr>
        <b/>
        <sz val="13"/>
        <rFont val="Calibri"/>
        <family val="2"/>
        <scheme val="minor"/>
      </rPr>
      <t>plan de reinducciones</t>
    </r>
    <r>
      <rPr>
        <sz val="13"/>
        <rFont val="Calibri"/>
        <family val="2"/>
        <scheme val="minor"/>
      </rPr>
      <t xml:space="preserve">, las capacitaciones de </t>
    </r>
    <r>
      <rPr>
        <b/>
        <sz val="13"/>
        <rFont val="Calibri"/>
        <family val="2"/>
        <scheme val="minor"/>
      </rPr>
      <t>accesibilidad y lenguaje claro</t>
    </r>
  </si>
  <si>
    <r>
      <t xml:space="preserve">Seguimiento y actualización de la información institucional mediante </t>
    </r>
    <r>
      <rPr>
        <b/>
        <sz val="13"/>
        <rFont val="Calibri"/>
        <family val="2"/>
        <scheme val="minor"/>
      </rPr>
      <t>matriz de responsabilidades Índice de Transparencia</t>
    </r>
    <r>
      <rPr>
        <sz val="13"/>
        <rFont val="Calibri"/>
        <family val="2"/>
        <scheme val="minor"/>
      </rPr>
      <t xml:space="preserve"> y Acceso a la Información - ITA</t>
    </r>
  </si>
  <si>
    <r>
      <t xml:space="preserve">Realizar </t>
    </r>
    <r>
      <rPr>
        <b/>
        <sz val="13"/>
        <rFont val="Calibri"/>
        <family val="2"/>
        <scheme val="minor"/>
      </rPr>
      <t>medición del Modelo Integrado de Planeación y Gestión vigencia 2023</t>
    </r>
    <r>
      <rPr>
        <sz val="13"/>
        <rFont val="Calibri"/>
        <family val="2"/>
        <scheme val="minor"/>
      </rPr>
      <t xml:space="preserve">, y socializar los resultados </t>
    </r>
  </si>
  <si>
    <r>
      <rPr>
        <b/>
        <sz val="13"/>
        <rFont val="Calibri"/>
        <family val="2"/>
        <scheme val="minor"/>
      </rPr>
      <t xml:space="preserve">Elaborar y publicar el informe </t>
    </r>
    <r>
      <rPr>
        <sz val="13"/>
        <rFont val="Calibri"/>
        <family val="2"/>
        <scheme val="minor"/>
      </rPr>
      <t>de Ley de Cuotas, Estado Joven, Inclusión y Diversidad</t>
    </r>
  </si>
  <si>
    <r>
      <t>Elaborar informe diagnóstico de</t>
    </r>
    <r>
      <rPr>
        <b/>
        <sz val="13"/>
        <rFont val="Calibri"/>
        <family val="2"/>
        <scheme val="minor"/>
      </rPr>
      <t>l proyecto para el fortalecimiento del documento electrónico y digital.</t>
    </r>
  </si>
  <si>
    <r>
      <t xml:space="preserve">Elaborar y socializar a cada proceso el </t>
    </r>
    <r>
      <rPr>
        <b/>
        <sz val="13"/>
        <rFont val="Calibri"/>
        <family val="2"/>
        <scheme val="minor"/>
      </rPr>
      <t xml:space="preserve">resultado del diagnostico documental </t>
    </r>
    <r>
      <rPr>
        <sz val="13"/>
        <rFont val="Calibri"/>
        <family val="2"/>
        <scheme val="minor"/>
      </rPr>
      <t>de su competencia</t>
    </r>
  </si>
  <si>
    <r>
      <t xml:space="preserve">Realizar seguimiento del </t>
    </r>
    <r>
      <rPr>
        <b/>
        <sz val="13"/>
        <rFont val="Calibri"/>
        <family val="2"/>
        <scheme val="minor"/>
      </rPr>
      <t>inventario de eliminación documental</t>
    </r>
    <r>
      <rPr>
        <sz val="13"/>
        <rFont val="Calibri"/>
        <family val="2"/>
        <scheme val="minor"/>
      </rPr>
      <t>, en el portal web de la entidad (actas de la submesa de gobierno digital)</t>
    </r>
  </si>
  <si>
    <r>
      <t>Socializar</t>
    </r>
    <r>
      <rPr>
        <b/>
        <sz val="13"/>
        <rFont val="Calibri"/>
        <family val="2"/>
        <scheme val="minor"/>
      </rPr>
      <t xml:space="preserve"> piezas gráficas</t>
    </r>
    <r>
      <rPr>
        <sz val="13"/>
        <rFont val="Calibri"/>
        <family val="2"/>
        <scheme val="minor"/>
      </rPr>
      <t xml:space="preserve"> relacionadas con el </t>
    </r>
    <r>
      <rPr>
        <b/>
        <sz val="13"/>
        <rFont val="Calibri"/>
        <family val="2"/>
        <scheme val="minor"/>
      </rPr>
      <t>código de ética e integridad</t>
    </r>
    <r>
      <rPr>
        <sz val="13"/>
        <rFont val="Calibri"/>
        <family val="2"/>
        <scheme val="minor"/>
      </rPr>
      <t xml:space="preserve">, así como de </t>
    </r>
    <r>
      <rPr>
        <b/>
        <sz val="13"/>
        <rFont val="Calibri"/>
        <family val="2"/>
        <scheme val="minor"/>
      </rPr>
      <t>conflicto de interes</t>
    </r>
    <r>
      <rPr>
        <sz val="13"/>
        <rFont val="Calibri"/>
        <family val="2"/>
        <scheme val="minor"/>
      </rPr>
      <t>, con el fin de sensibilizar a los servidores públicos</t>
    </r>
  </si>
  <si>
    <r>
      <t xml:space="preserve">Realizar seguimiento para que los funcionarios de la entidad realicen la </t>
    </r>
    <r>
      <rPr>
        <b/>
        <sz val="13"/>
        <rFont val="Calibri"/>
        <family val="2"/>
        <scheme val="minor"/>
      </rPr>
      <t>actualización</t>
    </r>
    <r>
      <rPr>
        <sz val="13"/>
        <rFont val="Calibri"/>
        <family val="2"/>
        <scheme val="minor"/>
      </rPr>
      <t xml:space="preserve"> de su</t>
    </r>
    <r>
      <rPr>
        <b/>
        <sz val="13"/>
        <rFont val="Calibri"/>
        <family val="2"/>
        <scheme val="minor"/>
      </rPr>
      <t xml:space="preserve"> hoja de vida</t>
    </r>
    <r>
      <rPr>
        <sz val="13"/>
        <rFont val="Calibri"/>
        <family val="2"/>
        <scheme val="minor"/>
      </rPr>
      <t xml:space="preserve"> de funcionario público en </t>
    </r>
    <r>
      <rPr>
        <b/>
        <sz val="13"/>
        <rFont val="Calibri"/>
        <family val="2"/>
        <scheme val="minor"/>
      </rPr>
      <t>SIGEP</t>
    </r>
  </si>
  <si>
    <r>
      <t>Realizar seguimiento para que los funcionarios de la entidad realicen el diligenciamiento del formato de</t>
    </r>
    <r>
      <rPr>
        <b/>
        <sz val="13"/>
        <rFont val="Calibri"/>
        <family val="2"/>
        <scheme val="minor"/>
      </rPr>
      <t xml:space="preserve"> bienes y rentas y de conflicto de interes</t>
    </r>
  </si>
  <si>
    <r>
      <t xml:space="preserve">Realizar seguimiento para que los futuros </t>
    </r>
    <r>
      <rPr>
        <b/>
        <sz val="13"/>
        <rFont val="Calibri"/>
        <family val="2"/>
        <scheme val="minor"/>
      </rPr>
      <t>contratista</t>
    </r>
    <r>
      <rPr>
        <sz val="13"/>
        <rFont val="Calibri"/>
        <family val="2"/>
        <scheme val="minor"/>
      </rPr>
      <t>s de conformidad a la lista de chequeo para la suscripción de contratos de prestación de servicios de la entidad realicen el diligenciamiento del</t>
    </r>
    <r>
      <rPr>
        <b/>
        <sz val="13"/>
        <rFont val="Calibri"/>
        <family val="2"/>
        <scheme val="minor"/>
      </rPr>
      <t xml:space="preserve"> formato de bienes y rentas y de conflicto de intereses, antes de la suscripción del contrato.</t>
    </r>
  </si>
  <si>
    <r>
      <t xml:space="preserve">Realizar seguimiento a las </t>
    </r>
    <r>
      <rPr>
        <b/>
        <sz val="13"/>
        <rFont val="Calibri"/>
        <family val="2"/>
        <scheme val="minor"/>
      </rPr>
      <t>Personas Expuestas Políticamente - PEP</t>
    </r>
    <r>
      <rPr>
        <sz val="13"/>
        <rFont val="Calibri"/>
        <family val="2"/>
        <scheme val="minor"/>
      </rPr>
      <t xml:space="preserve"> para que diligencien la información en el </t>
    </r>
    <r>
      <rPr>
        <b/>
        <sz val="13"/>
        <rFont val="Calibri"/>
        <family val="2"/>
        <scheme val="minor"/>
      </rPr>
      <t>aplicativo por la integridad,</t>
    </r>
    <r>
      <rPr>
        <sz val="13"/>
        <rFont val="Calibri"/>
        <family val="2"/>
        <scheme val="minor"/>
      </rPr>
      <t xml:space="preserve"> de acuerdo al Decreto 830 de 2021.</t>
    </r>
  </si>
  <si>
    <r>
      <t xml:space="preserve">Enero de </t>
    </r>
    <r>
      <rPr>
        <b/>
        <sz val="13"/>
        <rFont val="Calibri"/>
        <family val="2"/>
        <scheme val="minor"/>
      </rPr>
      <t>2024</t>
    </r>
  </si>
  <si>
    <r>
      <t xml:space="preserve">Realizar las acciones definidas para cumplir con el </t>
    </r>
    <r>
      <rPr>
        <b/>
        <sz val="13"/>
        <rFont val="Calibri"/>
        <family val="2"/>
        <scheme val="minor"/>
      </rPr>
      <t>proceso de optimización de los tramites priorizados</t>
    </r>
    <r>
      <rPr>
        <sz val="13"/>
        <rFont val="Calibri"/>
        <family val="2"/>
        <scheme val="minor"/>
      </rPr>
      <t xml:space="preserve"> y reportados en SUIT en la vigencia</t>
    </r>
  </si>
  <si>
    <t>Oficina gestión de la información (proceso de gestión documental)</t>
  </si>
  <si>
    <t>* Realizar auditoría como mínimo al 10% del personal para verificación de conocimientos relacionados con código de Ética e Integridad, Conflicto e intereses, programa de humanización
* Lograr como mínimo el 50% del personal de la ESE capacitado en actividades presenciales y virtuales diferentes a la plataforma institucional de capacitaciones</t>
  </si>
  <si>
    <t>N/A</t>
  </si>
  <si>
    <r>
      <t>Actualizar</t>
    </r>
    <r>
      <rPr>
        <b/>
        <sz val="13"/>
        <rFont val="Calibri"/>
        <family val="2"/>
        <scheme val="minor"/>
      </rPr>
      <t xml:space="preserve"> filtros de denuncias</t>
    </r>
    <r>
      <rPr>
        <sz val="13"/>
        <rFont val="Calibri"/>
        <family val="2"/>
        <scheme val="minor"/>
      </rPr>
      <t xml:space="preserve"> y de receptores del buzon virtual de</t>
    </r>
    <r>
      <rPr>
        <b/>
        <sz val="13"/>
        <rFont val="Calibri"/>
        <family val="2"/>
        <scheme val="minor"/>
      </rPr>
      <t xml:space="preserve"> PQRSD</t>
    </r>
    <r>
      <rPr>
        <sz val="13"/>
        <rFont val="Calibri"/>
        <family val="2"/>
        <scheme val="minor"/>
      </rPr>
      <t>, relacionado con: 
* Denuncias COF (corrupción, opacidad y fraude) y soborno, 
* Conflicto de interés, 
* Mal uso de los recursos
* Falsedad en documentos
* Irregularidades en el cumplimiento de políticas
* Problemas que afectan la imagen corporativa
* Revelación o uso indebido de la información</t>
    </r>
  </si>
  <si>
    <t>En la Vigencia 2024 se continua con el plan de razonalización de tramites de la Vigencia 2023 por lo que se ya se encuentra publicado en el en la plataforma SUIT el plan de razonalización y los procedimientos priorizados para el 2024. 
Se encuentran publicadas 4 acciones de racionalización, los cuales fueron concertados con la Jefe de Sistemas de información, así:
• Gestión Citas Web
• Gestión Terapias Web: ibidem citas web
• Descarga de examenes de laboratorio Web
• Descarga de examenes de imagenologia web.</t>
  </si>
  <si>
    <t>Se realizó difusión e invitación a la Audiencia Pública de Rendición de Cuentas de la ESE, a través de diferentes medios de comunicación, de manera física como digital, tales como, publicación de panfletos en las carteleras dentro y fuera de la institución, en iglesias, tiendas, unidades residenciales y Secretarias del Municipio, entrega de invitación a grupos de valor como el comité de ética y la asociación de usuarios, cuñas radiales a través de la emisora Magna Stereo, correo electrónicos y publicaciones a través de WhatsApp, el portal web y las redes sociales de la institución.</t>
  </si>
  <si>
    <r>
      <t xml:space="preserve">Incorporar en el plan de </t>
    </r>
    <r>
      <rPr>
        <b/>
        <sz val="13"/>
        <rFont val="Calibri"/>
        <family val="2"/>
        <scheme val="minor"/>
      </rPr>
      <t>auditoría de control interno</t>
    </r>
    <r>
      <rPr>
        <sz val="13"/>
        <rFont val="Calibri"/>
        <family val="2"/>
        <scheme val="minor"/>
      </rPr>
      <t xml:space="preserve">, el seguimiento a los </t>
    </r>
    <r>
      <rPr>
        <b/>
        <sz val="13"/>
        <rFont val="Calibri"/>
        <family val="2"/>
        <scheme val="minor"/>
      </rPr>
      <t>criterios de accesibilidad</t>
    </r>
  </si>
  <si>
    <t>El informe de Monitoreo por parte de la Oficina de Planeación y Proyectos, se realiza directamente en el aplicativo SUIT- de donde se descarga la información que se encuentra en la siguiente hoja-2 en este informe.</t>
  </si>
  <si>
    <t>Para la fecha, y como se reporta en el aplicativo SUIT, ninguno de los trámites racionalizados presenta medición específica de la satisfacción de los usuarios. Ver informe en hoja- 2 anexa.</t>
  </si>
  <si>
    <t xml:space="preserve">Observaciones generales de la OCI: </t>
  </si>
  <si>
    <t>proceso de evaluación del cierre del año anterior y en la planeación de las actividades de la actual vigencia, y en su gran mayoría registra</t>
  </si>
  <si>
    <t>el cierre al mes de diciembre 2024, por lo cual la acción no tiene periodos definidos en los cuales debe hacer entrega de la información y</t>
  </si>
  <si>
    <t xml:space="preserve">con el riesgo de dejarse para el ultimo cuatrimestre, la ejecución de la mayoria de las acciones. </t>
  </si>
  <si>
    <r>
      <t xml:space="preserve">En reunión del 8 de marzo 2024 de la </t>
    </r>
    <r>
      <rPr>
        <b/>
        <sz val="13"/>
        <rFont val="Calibri"/>
        <family val="2"/>
        <scheme val="minor"/>
      </rPr>
      <t>Submesa de Archivo Administrativo,</t>
    </r>
    <r>
      <rPr>
        <sz val="13"/>
        <rFont val="Calibri"/>
        <family val="2"/>
        <scheme val="minor"/>
      </rPr>
      <t xml:space="preserve"> se presentó el cronograma para e</t>
    </r>
    <r>
      <rPr>
        <b/>
        <sz val="13"/>
        <rFont val="Calibri"/>
        <family val="2"/>
        <scheme val="minor"/>
      </rPr>
      <t>l descarte documental</t>
    </r>
    <r>
      <rPr>
        <sz val="13"/>
        <rFont val="Calibri"/>
        <family val="2"/>
        <scheme val="minor"/>
      </rPr>
      <t xml:space="preserve">, donde se incluye la información publicada en la </t>
    </r>
    <r>
      <rPr>
        <b/>
        <sz val="13"/>
        <rFont val="Calibri"/>
        <family val="2"/>
        <scheme val="minor"/>
      </rPr>
      <t>pagina web</t>
    </r>
    <r>
      <rPr>
        <sz val="13"/>
        <rFont val="Calibri"/>
        <family val="2"/>
        <scheme val="minor"/>
      </rPr>
      <t>, la cual se programa para el mes de agosto 2024. De acuerdo a la actividad, y de acuerdo al cronograma de actividades, sobre las 3 actividades que debe desarrollarse para efectuar el descarte de la documentación en el portal web, esta:</t>
    </r>
    <r>
      <rPr>
        <b/>
        <sz val="13"/>
        <rFont val="Calibri"/>
        <family val="2"/>
        <scheme val="minor"/>
      </rPr>
      <t xml:space="preserve">  i) </t>
    </r>
    <r>
      <rPr>
        <sz val="13"/>
        <rFont val="Calibri"/>
        <family val="2"/>
        <scheme val="minor"/>
      </rPr>
      <t>cronograma para realizar el inventario de eliminación, aprobado por la Submesa de Archivo Administrativo.</t>
    </r>
    <r>
      <rPr>
        <b/>
        <sz val="13"/>
        <rFont val="Calibri"/>
        <family val="2"/>
        <scheme val="minor"/>
      </rPr>
      <t xml:space="preserve"> ii) </t>
    </r>
    <r>
      <rPr>
        <sz val="13"/>
        <rFont val="Calibri"/>
        <family val="2"/>
        <scheme val="minor"/>
      </rPr>
      <t xml:space="preserve">elaborar el inventario de la documentación para descarte y </t>
    </r>
    <r>
      <rPr>
        <b/>
        <sz val="13"/>
        <rFont val="Calibri"/>
        <family val="2"/>
        <scheme val="minor"/>
      </rPr>
      <t>iii)</t>
    </r>
    <r>
      <rPr>
        <sz val="13"/>
        <rFont val="Calibri"/>
        <family val="2"/>
        <scheme val="minor"/>
      </rPr>
      <t xml:space="preserve">  efectuar el descarte, para un cumplimiento del </t>
    </r>
    <r>
      <rPr>
        <b/>
        <sz val="13"/>
        <rFont val="Calibri"/>
        <family val="2"/>
        <scheme val="minor"/>
      </rPr>
      <t xml:space="preserve"> 33,33% </t>
    </r>
    <r>
      <rPr>
        <sz val="13"/>
        <rFont val="Calibri"/>
        <family val="2"/>
        <scheme val="minor"/>
      </rPr>
      <t xml:space="preserve">lo que representa a la fecha </t>
    </r>
    <r>
      <rPr>
        <b/>
        <sz val="13"/>
        <rFont val="Calibri"/>
        <family val="2"/>
        <scheme val="minor"/>
      </rPr>
      <t>el 100%</t>
    </r>
  </si>
  <si>
    <r>
      <rPr>
        <sz val="13"/>
        <color theme="1"/>
        <rFont val="Calibri"/>
        <family val="2"/>
        <scheme val="minor"/>
      </rPr>
      <t xml:space="preserve">De acuerdo a la auditoria de la Oficina de Control Interno a la gestión de los riesgos con corte a diciembre 2023, se evaluaron un total de </t>
    </r>
    <r>
      <rPr>
        <b/>
        <sz val="13"/>
        <color theme="1"/>
        <rFont val="Calibri"/>
        <family val="2"/>
        <scheme val="minor"/>
      </rPr>
      <t xml:space="preserve">154 acciones de mejora, </t>
    </r>
    <r>
      <rPr>
        <sz val="13"/>
        <color theme="1"/>
        <rFont val="Calibri"/>
        <family val="2"/>
        <scheme val="minor"/>
      </rPr>
      <t xml:space="preserve"> con un cumplimiento del </t>
    </r>
    <r>
      <rPr>
        <b/>
        <sz val="13"/>
        <color theme="1"/>
        <rFont val="Calibri"/>
        <family val="2"/>
        <scheme val="minor"/>
      </rPr>
      <t>96.03%</t>
    </r>
    <r>
      <rPr>
        <sz val="13"/>
        <color theme="1"/>
        <rFont val="Calibri"/>
        <family val="2"/>
        <scheme val="minor"/>
      </rPr>
      <t xml:space="preserve">, seis (6) acciones se combinan en una sola en el consolidado del Plan de Mejoramiento, donde se trasladan las acciones formuladas en la matriz de riesgos digital, donde se reporta un total de 148 acciones  por los 21 Jefes de Servicios, tanto para mejorar los controles como para mitigar los riesgos, con un cumplimiento del </t>
    </r>
    <r>
      <rPr>
        <b/>
        <sz val="13"/>
        <color theme="1"/>
        <rFont val="Calibri"/>
        <family val="2"/>
        <scheme val="minor"/>
      </rPr>
      <t>93.95%. se puede consultar consolidado del Plan de Mejora 2023 en el siguiente link. S</t>
    </r>
    <r>
      <rPr>
        <sz val="13"/>
        <color theme="1"/>
        <rFont val="Calibri"/>
        <family val="2"/>
        <scheme val="minor"/>
      </rPr>
      <t>e proyecta por Planeación y Proyectos el monitoreo de la gestión de los riesgos durante los meses de junio y julio de 2024, y por la OCI entre octubre y noviembre 2024. P</t>
    </r>
    <r>
      <rPr>
        <b/>
        <sz val="13"/>
        <color theme="1"/>
        <rFont val="Calibri"/>
        <family val="2"/>
        <scheme val="minor"/>
      </rPr>
      <t>or la OCI se cumple</t>
    </r>
    <r>
      <rPr>
        <sz val="13"/>
        <color theme="1"/>
        <rFont val="Calibri"/>
        <family val="2"/>
        <scheme val="minor"/>
      </rPr>
      <t xml:space="preserve"> el registro de las acciones de mejora con seguimiento a la gestión de los riesgos, </t>
    </r>
    <r>
      <rPr>
        <b/>
        <sz val="13"/>
        <color theme="1"/>
        <rFont val="Calibri"/>
        <family val="2"/>
        <scheme val="minor"/>
      </rPr>
      <t xml:space="preserve">al 100%, </t>
    </r>
    <r>
      <rPr>
        <sz val="13"/>
        <color theme="1"/>
        <rFont val="Calibri"/>
        <family val="2"/>
        <scheme val="minor"/>
      </rPr>
      <t xml:space="preserve">esta pendiente Planeación y Proyectos que lo programa para realizar entre junio y julio- 2024. Se puede consultar en el portal web, </t>
    </r>
    <r>
      <rPr>
        <sz val="13"/>
        <color rgb="FF6600FF"/>
        <rFont val="Calibri"/>
        <family val="2"/>
        <scheme val="minor"/>
      </rPr>
      <t xml:space="preserve"> </t>
    </r>
    <r>
      <rPr>
        <sz val="13"/>
        <color rgb="FF0000FF"/>
        <rFont val="Calibri"/>
        <family val="2"/>
        <scheme val="minor"/>
      </rPr>
      <t>https://www.hospitalmua.gov.co/TransparenciaAccesoInformacion/MenuTransparencia/Evaluaci%C3%B3n_Plan_de_Mejoramiento_de_Procesos_2023.xlsx</t>
    </r>
  </si>
  <si>
    <r>
      <rPr>
        <sz val="13"/>
        <color theme="1"/>
        <rFont val="Calibri"/>
        <family val="2"/>
        <scheme val="minor"/>
      </rPr>
      <t xml:space="preserve">El 22 de marzo de 2024 se realizó la publicación del Informe de Rendición de Cuentas. El jefe de Planeación realizó la recopilación y validación de la información, acorde a lo definido en la Circular 08 de 2018 de la Supersalud y acogiendo las tematicas sugeridas por los representantes de la comunidad, este informe toca las temáticas de prestación de los servicios de salud, informe de contratación, información financiera, inversiones, ejecución de planes, programas y proyectos, así como el de logros y reconocimientos durante la vigencia 2023.
El informe puede ser consultado en el micrositio de Rendición de cuentas a través del Link: 
</t>
    </r>
    <r>
      <rPr>
        <u/>
        <sz val="13"/>
        <color rgb="FF0000FF"/>
        <rFont val="Calibri"/>
        <family val="2"/>
        <scheme val="minor"/>
      </rPr>
      <t>https://www.hospitalmua.gov.co/Participa/Rendicin%20de%20cuentas/Informe_Rendicion_de_Cuentas_2024_vigencia_2023.</t>
    </r>
  </si>
  <si>
    <r>
      <t xml:space="preserve">El seguimiento de cada una de las acciones implementadas se describen 
en el reporte a través  de  la  Plataforma  SUIT,  el cual se anexa en la hoja 
siguiente a éste. 
De  acuerdo  a  los  avances  se  promedia  un  cumplimiento  del  </t>
    </r>
    <r>
      <rPr>
        <b/>
        <sz val="13"/>
        <color theme="1"/>
        <rFont val="Calibri"/>
        <family val="2"/>
        <scheme val="minor"/>
      </rPr>
      <t xml:space="preserve">60% </t>
    </r>
    <r>
      <rPr>
        <sz val="13"/>
        <color theme="1"/>
        <rFont val="Calibri"/>
        <family val="2"/>
        <scheme val="minor"/>
      </rPr>
      <t xml:space="preserve"> del
proceso    de    racionalización   de   los   4   trámites,   que   para   la   fecha, 
considerando  que  es  un  plan  formulado  desde  el  2022,  se  deja en  el 
</t>
    </r>
    <r>
      <rPr>
        <b/>
        <sz val="13"/>
        <color theme="1"/>
        <rFont val="Calibri"/>
        <family val="2"/>
        <scheme val="minor"/>
      </rPr>
      <t xml:space="preserve">63,3% de cumplimiento.  </t>
    </r>
  </si>
  <si>
    <r>
      <rPr>
        <b/>
        <sz val="13"/>
        <color theme="1"/>
        <rFont val="Calibri"/>
        <family val="2"/>
        <scheme val="minor"/>
      </rPr>
      <t>No aplica seguimiento</t>
    </r>
    <r>
      <rPr>
        <sz val="13"/>
        <color theme="1"/>
        <rFont val="Calibri"/>
        <family val="2"/>
        <scheme val="minor"/>
      </rPr>
      <t xml:space="preserve"> de acuerdo a lo definido en la Submesa LAFT/FPADM, SICOF y PTEI realizada el 18 de abril de2024, y con fecha de ejecución </t>
    </r>
    <r>
      <rPr>
        <b/>
        <sz val="13"/>
        <color theme="1"/>
        <rFont val="Calibri"/>
        <family val="2"/>
        <scheme val="minor"/>
      </rPr>
      <t xml:space="preserve">hasta junio 2024. </t>
    </r>
    <r>
      <rPr>
        <sz val="13"/>
        <color theme="1"/>
        <rFont val="Calibri"/>
        <family val="2"/>
        <scheme val="minor"/>
      </rPr>
      <t xml:space="preserve">En la submesa, se presentó propuesta para realizar la actualización del </t>
    </r>
    <r>
      <rPr>
        <b/>
        <sz val="13"/>
        <color theme="1"/>
        <rFont val="Calibri"/>
        <family val="2"/>
        <scheme val="minor"/>
      </rPr>
      <t>Manual del Sistema Integrado de Administración de Riesgos</t>
    </r>
    <r>
      <rPr>
        <sz val="13"/>
        <color theme="1"/>
        <rFont val="Calibri"/>
        <family val="2"/>
        <scheme val="minor"/>
      </rPr>
      <t xml:space="preserve"> durante el segundo semestre de 2024.</t>
    </r>
    <r>
      <rPr>
        <sz val="13"/>
        <color rgb="FF6600FF"/>
        <rFont val="Calibri"/>
        <family val="2"/>
        <scheme val="minor"/>
      </rPr>
      <t xml:space="preserve">
</t>
    </r>
    <r>
      <rPr>
        <b/>
        <sz val="13"/>
        <color rgb="FF0000FF"/>
        <rFont val="Calibri"/>
        <family val="2"/>
        <scheme val="minor"/>
      </rPr>
      <t xml:space="preserve">Observación de la OCI: </t>
    </r>
    <r>
      <rPr>
        <sz val="13"/>
        <color rgb="FF0000FF"/>
        <rFont val="Calibri"/>
        <family val="2"/>
        <scheme val="minor"/>
      </rPr>
      <t xml:space="preserve">Es importante reevaluar la fecha propuesta para la actualización del Manual del Sistema Integrado de Gestión de Riesgos, considerando que de acuerdo a la Guía de Admon de Riesgos y Diseño de Controles el DAFP, versión 6 de noviembre 2022, se viene implementando los lineamientos contenidos en la misma, por cada uno de los Jefes responsables y procesos que vinculados con la identificación y </t>
    </r>
    <r>
      <rPr>
        <b/>
        <sz val="13"/>
        <color rgb="FF0000FF"/>
        <rFont val="Calibri"/>
        <family val="2"/>
        <scheme val="minor"/>
      </rPr>
      <t>gestión de los riesgo fiscales,</t>
    </r>
    <r>
      <rPr>
        <sz val="13"/>
        <color rgb="FF0000FF"/>
        <rFont val="Calibri"/>
        <family val="2"/>
        <scheme val="minor"/>
      </rPr>
      <t xml:space="preserve"> aspecto no contemplado en el Manual, actualizado a agosto 2023. Por lo cual se sugiere se realice su actualización entre mayo y junio, con el fin de orientar la actualización de la matriz de riesgos de los cuatro (4) procesos que no actualizaron los mismo en el 2023, así como, los riesgos estratégicos que se identifiquen para los proyectos del periodo del PDI-2024-2027.</t>
    </r>
  </si>
  <si>
    <r>
      <rPr>
        <sz val="13"/>
        <color theme="1"/>
        <rFont val="Calibri"/>
        <family val="2"/>
        <scheme val="minor"/>
      </rPr>
      <t xml:space="preserve">Dada la fecha que se tiene programada para la ejecución de la actividad, para el primer cuatrimestre de la vigencia y conforme a la planeación del proceso Jurídico,  no aplica la ejecución o cumplimiento de esta actividad, la cual se encuentra en fase de planeación, se deja como </t>
    </r>
    <r>
      <rPr>
        <b/>
        <sz val="13"/>
        <color theme="1"/>
        <rFont val="Calibri"/>
        <family val="2"/>
        <scheme val="minor"/>
      </rPr>
      <t>No Aplica.</t>
    </r>
    <r>
      <rPr>
        <sz val="13"/>
        <color rgb="FF6600FF"/>
        <rFont val="Calibri"/>
        <family val="2"/>
        <scheme val="minor"/>
      </rPr>
      <t xml:space="preserve">
</t>
    </r>
    <r>
      <rPr>
        <b/>
        <sz val="13"/>
        <color rgb="FF0000FF"/>
        <rFont val="Calibri"/>
        <family val="2"/>
        <scheme val="minor"/>
      </rPr>
      <t>Observación de la OCI:</t>
    </r>
    <r>
      <rPr>
        <sz val="13"/>
        <color rgb="FF0000FF"/>
        <rFont val="Calibri"/>
        <family val="2"/>
        <scheme val="minor"/>
      </rPr>
      <t xml:space="preserve"> Sugerencia: revisar con la Jefe de Jurídica, si dentro de la planeación se incorporó la actualización del </t>
    </r>
    <r>
      <rPr>
        <b/>
        <sz val="13"/>
        <color rgb="FF0000FF"/>
        <rFont val="Calibri"/>
        <family val="2"/>
        <scheme val="minor"/>
      </rPr>
      <t>Manual de Supervisaría de Contratos,</t>
    </r>
    <r>
      <rPr>
        <sz val="13"/>
        <color rgb="FF0000FF"/>
        <rFont val="Calibri"/>
        <family val="2"/>
        <scheme val="minor"/>
      </rPr>
      <t xml:space="preserve"> para no alargar hasta diciembre el ajuste del mismo.
</t>
    </r>
  </si>
  <si>
    <r>
      <t xml:space="preserve">Durante la reunión de la Submesa  LAFT/FPADM, SICOF y PTEI del 18 de abril, se presentó la propuesta de la </t>
    </r>
    <r>
      <rPr>
        <b/>
        <sz val="13"/>
        <color theme="1"/>
        <rFont val="Calibri"/>
        <family val="2"/>
        <scheme val="minor"/>
      </rPr>
      <t xml:space="preserve">política de protección al denunciante </t>
    </r>
    <r>
      <rPr>
        <sz val="13"/>
        <color theme="1"/>
        <rFont val="Calibri"/>
        <family val="2"/>
        <scheme val="minor"/>
      </rPr>
      <t xml:space="preserve">la cual fue aprobada y a la fecha del seguimiento se encuentra </t>
    </r>
    <r>
      <rPr>
        <b/>
        <sz val="13"/>
        <color theme="1"/>
        <rFont val="Calibri"/>
        <family val="2"/>
        <scheme val="minor"/>
      </rPr>
      <t>pendiente por aprobación por parte de la Junta Directiva</t>
    </r>
    <r>
      <rPr>
        <sz val="13"/>
        <color theme="1"/>
        <rFont val="Calibri"/>
        <family val="2"/>
        <scheme val="minor"/>
      </rPr>
      <t xml:space="preserve">, por lo cual, de las 5 acciones para su implementación, se considera un avance del 40%, con su i) elaboración y ii) presentación al comité, pendiente la iii) aprobación por la Junta Directiva, sin esta, no se puede iniciar su iv) socialización e v) implementación. Para un </t>
    </r>
    <r>
      <rPr>
        <b/>
        <sz val="13"/>
        <color theme="1"/>
        <rFont val="Calibri"/>
        <family val="2"/>
        <scheme val="minor"/>
      </rPr>
      <t>33.33% de cumplimiento</t>
    </r>
    <r>
      <rPr>
        <sz val="13"/>
        <color theme="1"/>
        <rFont val="Calibri"/>
        <family val="2"/>
        <scheme val="minor"/>
      </rPr>
      <t xml:space="preserve"> que se espera el avance en el 1er cuatrimestre 2024, se cumple al </t>
    </r>
    <r>
      <rPr>
        <b/>
        <sz val="13"/>
        <color theme="1"/>
        <rFont val="Calibri"/>
        <family val="2"/>
        <scheme val="minor"/>
      </rPr>
      <t>100%.</t>
    </r>
  </si>
  <si>
    <t xml:space="preserve">Conforme a la reunión del 8 de marzo 2024, realizada con el proveedor del aplicativo web para la gestión de manifestaciones, con el objetivo de revisar la propuesta de ajuste del formulario para la recepción de las PQRSDF, acorde a la normatividad vigente y la posibilidad de incluir nuevos filtros para mejorar la clasificación de las manifestaciones recepcionadas por este medio, en especial las relacionadas con los temas de corrupción, opacidad, fraudes, sobornos, conflicto de interés, entre otros, se revisó propuesta  por parte del proveedor, según las necesidades institucionales y para el primer cuatrimestre se encuentra en desarrollo para su salida a prueba y posterior implementación, por lo tanto, se lleva un avance del 25% en relación a las 4 acciones para actualizar la herramienta, i) presentar propuesta y revisarla con el proveedor; ii) realizar ajustes a la herramienta digital por el proveedor, iii) sacar a prueba, iv) implementar. Sobre un avance del 33.33% para este primer cuatrimestre, se cumple en el 75%. </t>
  </si>
  <si>
    <r>
      <t xml:space="preserve">Entre diciembre 2023 a febrero 2024 se realizó por parte de la Oficina de Control Interno el seguimiento al cumplimiento de las acciones de mejora formuladas a los riesgos actualizados en el segundo semestre 2023, y a los categorizados como de corrupción o de seguridad digital que no se hubiesen alcanzado a actualizar, pero se gestionaron desde junio 2022 a diciembre 2023. Para un total de </t>
    </r>
    <r>
      <rPr>
        <b/>
        <sz val="13"/>
        <color theme="1"/>
        <rFont val="Calibri"/>
        <family val="2"/>
        <scheme val="minor"/>
      </rPr>
      <t xml:space="preserve">97 riesgos, 411 controles y 154 acciones de mejora </t>
    </r>
    <r>
      <rPr>
        <sz val="13"/>
        <color theme="1"/>
        <rFont val="Calibri"/>
        <family val="2"/>
        <scheme val="minor"/>
      </rPr>
      <t xml:space="preserve">en la matriz de riesgos evaluada a los 21 procesos, y un </t>
    </r>
    <r>
      <rPr>
        <b/>
        <sz val="13"/>
        <color theme="1"/>
        <rFont val="Calibri"/>
        <family val="2"/>
        <scheme val="minor"/>
      </rPr>
      <t>93.06%</t>
    </r>
    <r>
      <rPr>
        <sz val="13"/>
        <color theme="1"/>
        <rFont val="Calibri"/>
        <family val="2"/>
        <scheme val="minor"/>
      </rPr>
      <t xml:space="preserve"> de cumplimiento en las acciones de mejora</t>
    </r>
    <r>
      <rPr>
        <b/>
        <sz val="13"/>
        <color theme="1"/>
        <rFont val="Calibri"/>
        <family val="2"/>
        <scheme val="minor"/>
      </rPr>
      <t xml:space="preserve">. </t>
    </r>
    <r>
      <rPr>
        <sz val="13"/>
        <color theme="1"/>
        <rFont val="Calibri"/>
        <family val="2"/>
        <scheme val="minor"/>
      </rPr>
      <t xml:space="preserve">Igualmente se realizó el seguimiento a </t>
    </r>
    <r>
      <rPr>
        <b/>
        <i/>
        <sz val="13"/>
        <color theme="1"/>
        <rFont val="Calibri"/>
        <family val="2"/>
        <scheme val="minor"/>
      </rPr>
      <t>28 riesgos de corrupción</t>
    </r>
    <r>
      <rPr>
        <b/>
        <sz val="13"/>
        <color theme="1"/>
        <rFont val="Calibri"/>
        <family val="2"/>
        <scheme val="minor"/>
      </rPr>
      <t xml:space="preserve"> </t>
    </r>
    <r>
      <rPr>
        <sz val="13"/>
        <color theme="1"/>
        <rFont val="Calibri"/>
        <family val="2"/>
        <scheme val="minor"/>
      </rPr>
      <t>identificados para la vigencia, con un  cumplimiento del</t>
    </r>
    <r>
      <rPr>
        <b/>
        <sz val="13"/>
        <color theme="1"/>
        <rFont val="Calibri"/>
        <family val="2"/>
        <scheme val="minor"/>
      </rPr>
      <t xml:space="preserve"> 92,45% de las acciones. </t>
    </r>
    <r>
      <rPr>
        <sz val="13"/>
        <color theme="1"/>
        <rFont val="Calibri"/>
        <family val="2"/>
        <scheme val="minor"/>
      </rPr>
      <t xml:space="preserve">Cumplimiento por la OCI el 100% de la evaluación a diciembre 2023.
</t>
    </r>
  </si>
  <si>
    <r>
      <t xml:space="preserve">Conforme se acordó en la Submesa de SARLAFT, efectuada el 18 de abril 2024, para la actual vigencia, solo </t>
    </r>
    <r>
      <rPr>
        <b/>
        <sz val="13"/>
        <color theme="1"/>
        <rFont val="Calibri"/>
        <family val="2"/>
        <scheme val="minor"/>
      </rPr>
      <t>se actualizaran los riesgos de 4 procesos</t>
    </r>
    <r>
      <rPr>
        <sz val="13"/>
        <color theme="1"/>
        <rFont val="Calibri"/>
        <family val="2"/>
        <scheme val="minor"/>
      </rPr>
      <t xml:space="preserve"> (Logística, Planeación, Calidad y 7 de Talento Humano), más los estratégicos, que no se actualizaron en el segundo semestre 2023, de acuerdo a la versión-6 de la Guía de Admon de Riesgos y Diseño de Controles del DAFP.  Para los demás procesos con 76 riesgos y 338 controles actualizados entre julio y septiembre 2023, se continuaran gestionando los mismos hasta diciembre 2024, y poder alinear las evaluaciones anuales. Por lo cual, se hará </t>
    </r>
    <r>
      <rPr>
        <b/>
        <sz val="13"/>
        <color theme="1"/>
        <rFont val="Calibri"/>
        <family val="2"/>
        <scheme val="minor"/>
      </rPr>
      <t xml:space="preserve">monitoreo por Planeación y Proyectos entre Junio y Julio 2024 </t>
    </r>
    <r>
      <rPr>
        <sz val="13"/>
        <color theme="1"/>
        <rFont val="Calibri"/>
        <family val="2"/>
        <scheme val="minor"/>
      </rPr>
      <t xml:space="preserve">y </t>
    </r>
    <r>
      <rPr>
        <b/>
        <sz val="13"/>
        <color theme="1"/>
        <rFont val="Calibri"/>
        <family val="2"/>
        <scheme val="minor"/>
      </rPr>
      <t>evaluación por la OCI entre octubre y noviembre</t>
    </r>
    <r>
      <rPr>
        <sz val="13"/>
        <color theme="1"/>
        <rFont val="Calibri"/>
        <family val="2"/>
        <scheme val="minor"/>
      </rPr>
      <t xml:space="preserve">. Por lo tanto, esta actividad proyectada para el 1er semestre 2024, aún esta dentro del tiempo de ejecución por lo cual dejo como </t>
    </r>
    <r>
      <rPr>
        <b/>
        <sz val="13"/>
        <color theme="1"/>
        <rFont val="Calibri"/>
        <family val="2"/>
        <scheme val="minor"/>
      </rPr>
      <t>No Aplica</t>
    </r>
    <r>
      <rPr>
        <sz val="13"/>
        <color theme="1"/>
        <rFont val="Calibri"/>
        <family val="2"/>
        <scheme val="minor"/>
      </rPr>
      <t xml:space="preserve"> a la fecha de corte.  </t>
    </r>
  </si>
  <si>
    <r>
      <t xml:space="preserve">Desde la evaluación realizada por la OCI entre diciembre 2023 y febrero 2024, a la gestión de los riesgos que se efectúa en conjunto con 19 Jefes y los lideres de cada proceso, se enfatiza en la forma de </t>
    </r>
    <r>
      <rPr>
        <b/>
        <sz val="13"/>
        <color theme="1"/>
        <rFont val="Calibri"/>
        <family val="2"/>
        <scheme val="minor"/>
      </rPr>
      <t>aplicar y evaluar los controles, hacerle seguimiento a las acciones de mejora e indicadores</t>
    </r>
    <r>
      <rPr>
        <sz val="13"/>
        <color theme="1"/>
        <rFont val="Calibri"/>
        <family val="2"/>
        <scheme val="minor"/>
      </rPr>
      <t>, acción que contribuye a fortalecer la</t>
    </r>
    <r>
      <rPr>
        <b/>
        <sz val="13"/>
        <color theme="1"/>
        <rFont val="Calibri"/>
        <family val="2"/>
        <scheme val="minor"/>
      </rPr>
      <t xml:space="preserve"> apropiación de la metodología de administración de riesgos</t>
    </r>
    <r>
      <rPr>
        <sz val="13"/>
        <color theme="1"/>
        <rFont val="Calibri"/>
        <family val="2"/>
        <scheme val="minor"/>
      </rPr>
      <t xml:space="preserve"> definida por el DAFP y la Supersalud. Igualmente, para la actualización de los 19 riesgo y 68 controles de los 4 procesos y los 7 riesgos y 27 controles estratégicos, no actualizados en el segundo semestre 2023, se programarán nuevas mesas de trabajo entre mayo y junio. Por lo tanto, de las 3 asesorías programadas por la OCI se lleva 1 (33.33%), que a la fecha cumple al 100%, y las 2 de Planeación, a realizar en el primer y segundo semestre 2024, no aplica la ejecución de alguna, por lo tanto, valoro el primer acompañamiento de apropiación </t>
    </r>
    <r>
      <rPr>
        <b/>
        <sz val="13"/>
        <color theme="1"/>
        <rFont val="Calibri"/>
        <family val="2"/>
        <scheme val="minor"/>
      </rPr>
      <t>en el 100% de cumplimiento.</t>
    </r>
  </si>
  <si>
    <r>
      <rPr>
        <sz val="13"/>
        <color theme="1"/>
        <rFont val="Calibri"/>
        <family val="2"/>
        <scheme val="minor"/>
      </rPr>
      <t xml:space="preserve">Esta actividad se proyecta por el jefe de Planeación y Proyectos, para ejecutarse durante los meses de junio y julio de 2024, adicional a la observación dada por la OCI en la submesa SARLAFT, sobre la formulación del PTEI de acuerdo al  por lo cual, valoro el cumplimento de esta actividad </t>
    </r>
    <r>
      <rPr>
        <b/>
        <sz val="13"/>
        <color theme="1"/>
        <rFont val="Calibri"/>
        <family val="2"/>
        <scheme val="minor"/>
      </rPr>
      <t>en no aplica</t>
    </r>
    <r>
      <rPr>
        <sz val="13"/>
        <color theme="1"/>
        <rFont val="Calibri"/>
        <family val="2"/>
        <scheme val="minor"/>
      </rPr>
      <t xml:space="preserve">. </t>
    </r>
    <r>
      <rPr>
        <i/>
        <sz val="13"/>
        <color theme="1"/>
        <rFont val="Calibri"/>
        <family val="2"/>
        <scheme val="minor"/>
      </rPr>
      <t xml:space="preserve">Ver observación de la OCI.  </t>
    </r>
    <r>
      <rPr>
        <sz val="13"/>
        <color rgb="FF6600FF"/>
        <rFont val="Calibri"/>
        <family val="2"/>
        <scheme val="minor"/>
      </rPr>
      <t xml:space="preserve">
</t>
    </r>
    <r>
      <rPr>
        <b/>
        <sz val="13"/>
        <color rgb="FF0000FF"/>
        <rFont val="Calibri"/>
        <family val="2"/>
        <scheme val="minor"/>
      </rPr>
      <t xml:space="preserve">Observación OCI: </t>
    </r>
    <r>
      <rPr>
        <sz val="13"/>
        <color rgb="FF0000FF"/>
        <rFont val="Calibri"/>
        <family val="2"/>
        <scheme val="minor"/>
      </rPr>
      <t xml:space="preserve">de acuerdo a las observaciones planteadas por la Oficina de Control Interno en la Submesa de SARLAFT, es importante antes de evaluar la eficiencia y efectividad del PTEI, el </t>
    </r>
    <r>
      <rPr>
        <b/>
        <sz val="13"/>
        <color rgb="FF0000FF"/>
        <rFont val="Calibri"/>
        <family val="2"/>
        <scheme val="minor"/>
      </rPr>
      <t>documentar de forma completa el Plan de Transparencia y Ética Institucional-PTEI,</t>
    </r>
    <r>
      <rPr>
        <sz val="13"/>
        <color rgb="FF0000FF"/>
        <rFont val="Calibri"/>
        <family val="2"/>
        <scheme val="minor"/>
      </rPr>
      <t xml:space="preserve"> acogiendo los Lineamientos de la Supersalud, establecidos en la Circular 053-5 de agosto 2022, de tal forma que el PTEI, "haga parte de las políticas institucionales, enfocado en prevenir, que se presenten fenómenos de Corrupción, Opacidad, y Fraude- COF, y Soborno en las actividades desarrolladas en el SGSSS... Compilando de manera integral todas las normas internas en materia de prevención y mitigación de riesgos COF y Soborno,... y precisando los empleados, o colaboradores y funciones asignadas para el diseño, implementación y ejecución del PTEI".</t>
    </r>
  </si>
  <si>
    <r>
      <rPr>
        <sz val="13"/>
        <color theme="1"/>
        <rFont val="Calibri"/>
        <family val="2"/>
        <scheme val="minor"/>
      </rPr>
      <t xml:space="preserve">Por parte de la Oficina de Control Interno y de acuerdo a los roles y funciones, así como al Plan de Auditoría-2024 aprobado por el Comité Coordinador de Control Interno y Calidad en la reunión de Febrero 2024, se cumplió con el seguimiento a la Gestión Institucional, a través de la verificación de la ejecución del </t>
    </r>
    <r>
      <rPr>
        <b/>
        <sz val="13"/>
        <color theme="1"/>
        <rFont val="Calibri"/>
        <family val="2"/>
        <scheme val="minor"/>
      </rPr>
      <t>Plan de Acción Institucional 2023,</t>
    </r>
    <r>
      <rPr>
        <sz val="13"/>
        <color theme="1"/>
        <rFont val="Calibri"/>
        <family val="2"/>
        <scheme val="minor"/>
      </rPr>
      <t xml:space="preserve"> 
Seguimiento  de las  acciones formuladas en el  </t>
    </r>
    <r>
      <rPr>
        <b/>
        <sz val="13"/>
        <color theme="1"/>
        <rFont val="Calibri"/>
        <family val="2"/>
        <scheme val="minor"/>
      </rPr>
      <t xml:space="preserve">POA  de  los  procesos  </t>
    </r>
    <r>
      <rPr>
        <sz val="13"/>
        <color theme="1"/>
        <rFont val="Calibri"/>
        <family val="2"/>
        <scheme val="minor"/>
      </rPr>
      <t xml:space="preserve">del 
año  2023.  A   la </t>
    </r>
    <r>
      <rPr>
        <b/>
        <sz val="13"/>
        <color theme="1"/>
        <rFont val="Calibri"/>
        <family val="2"/>
        <scheme val="minor"/>
      </rPr>
      <t xml:space="preserve"> gestión   de   los   riesgos</t>
    </r>
    <r>
      <rPr>
        <sz val="13"/>
        <color theme="1"/>
        <rFont val="Calibri"/>
        <family val="2"/>
        <scheme val="minor"/>
      </rPr>
      <t xml:space="preserve">   vigencia  2023.  Seguimiento  a 
</t>
    </r>
    <r>
      <rPr>
        <b/>
        <sz val="13"/>
        <color theme="1"/>
        <rFont val="Calibri"/>
        <family val="2"/>
        <scheme val="minor"/>
      </rPr>
      <t xml:space="preserve">Planes de Acción  </t>
    </r>
    <r>
      <rPr>
        <sz val="13"/>
        <color theme="1"/>
        <rFont val="Calibri"/>
        <family val="2"/>
        <scheme val="minor"/>
      </rPr>
      <t>definidos e</t>
    </r>
    <r>
      <rPr>
        <b/>
        <sz val="13"/>
        <color theme="1"/>
        <rFont val="Calibri"/>
        <family val="2"/>
        <scheme val="minor"/>
      </rPr>
      <t>n el Decreto 612/2018</t>
    </r>
    <r>
      <rPr>
        <sz val="13"/>
        <color theme="1"/>
        <rFont val="Calibri"/>
        <family val="2"/>
        <scheme val="minor"/>
      </rPr>
      <t xml:space="preserve">:  </t>
    </r>
    <r>
      <rPr>
        <b/>
        <sz val="13"/>
        <color theme="1"/>
        <rFont val="Calibri"/>
        <family val="2"/>
        <scheme val="minor"/>
      </rPr>
      <t>Plan Anticorrupción 
y    Atención    al    Ciudadano</t>
    </r>
    <r>
      <rPr>
        <sz val="13"/>
        <color theme="1"/>
        <rFont val="Calibri"/>
        <family val="2"/>
        <scheme val="minor"/>
      </rPr>
      <t>,</t>
    </r>
    <r>
      <rPr>
        <b/>
        <sz val="13"/>
        <color theme="1"/>
        <rFont val="Calibri"/>
        <family val="2"/>
        <scheme val="minor"/>
      </rPr>
      <t xml:space="preserve">   Plan   de   Bienestar   e   Incentivos,   Plan   de  
Capacitaciones,   Plan Estratégico  de  Talento Humano, Plan SGSST,  PINAR,
Plan  de  Seguridad   y   Privacidad   de  la  Información,  y   de  la  Gestión  de
Riesgos   de   seguridad   de   la  Información,   PETI,    </t>
    </r>
    <r>
      <rPr>
        <sz val="13"/>
        <color theme="1"/>
        <rFont val="Calibri"/>
        <family val="2"/>
        <scheme val="minor"/>
      </rPr>
      <t xml:space="preserve">y   otros   como  el  </t>
    </r>
    <r>
      <rPr>
        <b/>
        <sz val="13"/>
        <color theme="1"/>
        <rFont val="Calibri"/>
        <family val="2"/>
        <scheme val="minor"/>
      </rPr>
      <t>Plan 
Cuidando Nuestro  Mundo, Plan de   Comunicaciones,   Plan  de   la  Política
de   Participación    Social   en   Salud   y   al   Plan  de  Gestión   de   Gerencia.</t>
    </r>
    <r>
      <rPr>
        <sz val="13"/>
        <color theme="1"/>
        <rFont val="Calibri"/>
        <family val="2"/>
        <scheme val="minor"/>
      </rPr>
      <t xml:space="preserve">
Como  se  registra en la  </t>
    </r>
    <r>
      <rPr>
        <b/>
        <sz val="13"/>
        <color theme="1"/>
        <rFont val="Calibri"/>
        <family val="2"/>
        <scheme val="minor"/>
      </rPr>
      <t xml:space="preserve">Ejecución del Plan de Auditoria de la OCI </t>
    </r>
    <r>
      <rPr>
        <sz val="13"/>
        <color theme="1"/>
        <rFont val="Calibri"/>
        <family val="2"/>
        <scheme val="minor"/>
      </rPr>
      <t xml:space="preserve">vigencia 
2023  y  el  </t>
    </r>
    <r>
      <rPr>
        <b/>
        <sz val="13"/>
        <color theme="1"/>
        <rFont val="Calibri"/>
        <family val="2"/>
        <scheme val="minor"/>
      </rPr>
      <t>Plan  para  el  2024,</t>
    </r>
    <r>
      <rPr>
        <sz val="13"/>
        <color theme="1"/>
        <rFont val="Calibri"/>
        <family val="2"/>
        <scheme val="minor"/>
      </rPr>
      <t xml:space="preserve">  donde  se  registra  la  fecha  en  la  cual  se 
ejecutó la actividad o auditoría. 
Se pueden consultar los informes de Control interno en el link:
</t>
    </r>
    <r>
      <rPr>
        <sz val="13"/>
        <color rgb="FF0000FF"/>
        <rFont val="Calibri"/>
        <family val="2"/>
        <scheme val="minor"/>
      </rPr>
      <t>https://www.hospitalmua.gov.co/TransparenciaAccesoInformacion/Paginas/Informes-Control-Interno.aspx</t>
    </r>
  </si>
  <si>
    <t>Desde Comunicaciones se socializan  diferentes  piezas gráficas  relacionando
los  valores  de  integridad  y  los  principios éticos.  Divulgación que se hace en
diferentes     momentos,      iniciando      desde      el      mes      de     marzo      2024.
Cumpliendo al 100% con la actividad.</t>
  </si>
  <si>
    <r>
      <t xml:space="preserve">Para la fecha </t>
    </r>
    <r>
      <rPr>
        <b/>
        <sz val="13"/>
        <color theme="1"/>
        <rFont val="Calibri"/>
        <family val="2"/>
        <scheme val="minor"/>
      </rPr>
      <t>no aplica el seguimiento</t>
    </r>
    <r>
      <rPr>
        <sz val="13"/>
        <color theme="1"/>
        <rFont val="Calibri"/>
        <family val="2"/>
        <scheme val="minor"/>
      </rPr>
      <t xml:space="preserve">.
</t>
    </r>
    <r>
      <rPr>
        <b/>
        <sz val="13"/>
        <color rgb="FF0000FF"/>
        <rFont val="Calibri"/>
        <family val="2"/>
        <scheme val="minor"/>
      </rPr>
      <t>Observación OCI:</t>
    </r>
    <r>
      <rPr>
        <sz val="13"/>
        <color rgb="FF0000FF"/>
        <rFont val="Calibri"/>
        <family val="2"/>
        <scheme val="minor"/>
      </rPr>
      <t xml:space="preserve"> Teniendo en cuenta que no todos los funcionarios requieren actualizar la hoja de vida en forma anual, se sugiere que esta actividad </t>
    </r>
    <r>
      <rPr>
        <b/>
        <sz val="13"/>
        <color rgb="FF0000FF"/>
        <rFont val="Calibri"/>
        <family val="2"/>
        <scheme val="minor"/>
      </rPr>
      <t>6.1.2,</t>
    </r>
    <r>
      <rPr>
        <sz val="13"/>
        <color rgb="FF0000FF"/>
        <rFont val="Calibri"/>
        <family val="2"/>
        <scheme val="minor"/>
      </rPr>
      <t xml:space="preserve"> se combine con la actividad </t>
    </r>
    <r>
      <rPr>
        <b/>
        <sz val="13"/>
        <color rgb="FF0000FF"/>
        <rFont val="Calibri"/>
        <family val="2"/>
        <scheme val="minor"/>
      </rPr>
      <t xml:space="preserve">6.1.3, </t>
    </r>
    <r>
      <rPr>
        <sz val="13"/>
        <color rgb="FF0000FF"/>
        <rFont val="Calibri"/>
        <family val="2"/>
        <scheme val="minor"/>
      </rPr>
      <t>ya que la validación realizada por Gestión de Talento Humano, se ejecuta luego del reporte de la Declaración de Bienes y Rentas, que se fija para la ESE hasta el 31 de julio. 
A excepción de si se logra por parte de la Función Publica, cargar todas las hojas de vida del personal de la Planta Temporal, que exigiría validar con mayor periodicidad la información cargada por cada funcionario.</t>
    </r>
  </si>
  <si>
    <t>Desde la auditoria de la Oficina de Control Interno al reporte en el SIGEP, se programa para el segundo semestre, dada la fecha del reporte de la Declaración de Bienes y Rentas a través de la plataforma definida por la Función Pública.</t>
  </si>
  <si>
    <t>Observación OCI: De acuerdo al concepto emitido desde Gestión Jurídica, considero importante que antes de iniciar el seguimiento del reporte, que según la auditoria de la OCI, se cumplió en el 33.33%, se le escale la duda a la Función Pública, sobre los funcionarios de este tipo de entidad, que están en la obligación de reportar en el aplicativo de integridad. Por lo anterior, No Aplica, igual que la valoración que para el numeral 6.1.2</t>
  </si>
  <si>
    <t xml:space="preserve">Conforme al análisis y revisión de la actividad 5.1.1,  realizado con la Jefes de Sistemas de la Información, y lo planteado en la Submesa de Archivo Administrativo, acta 01 de marzo 2024,  el subproceso de comunicaciones, no requiere actualizar tablas de retención documental para la información web, como se  registra en el indicador. Se deja como actividad-tarea para el personal de comunicaciones, el ajustar el esquema de publicación de la entidad, incorporando los tiempos de conservación y retención de la documentación física, establecidos en las Tablas de Retención Documental- TRD, para ser aplicada en la información de la Web como archivo de gestión. Para esta actividad no se establecieron  fechas para el ajuste, dado que primero se escalará con el proveedor de la pagina web 1cero 1, la posibilidad de incorporar las variables de retención en la biblioteca del listado de documentos de la web de los 3 Menús, para poder exportar la información con este ítem asociado,  el avance en la gestión con el proveedor se proyecta para presentar en la submesa de Gobierno Digital del mes de mayo, para tomar la decisión de la aplicación de las TRD a la pagina como archivo de gestión a través del aplicativo 1cero1 o si se realiza una implementación "doméstica" con uso de herramientas Powers apps, una vez se haya estabilizado la implementación de control de reportes a entes de vigilancia y control.
Es de tenerse en cuenta para fijar la fecha del ajuste del esquema, que el Archivo General de la Nación está evaluando cambios en los tiempos, por lo cual actualmente en espera  respuesta del AGN. Por lo tanto, evalúo como No aplica, y se requiere cambio de la actividad.
Observación OCI: ante la revisión de la actividad y propuesta, se requiere modificar tanto la actividad, como el indicador, meta, fecha de implementación (figuraba a marzo 2024) y responsables. </t>
  </si>
  <si>
    <r>
      <t xml:space="preserve">Conforme a las políticas institucionales, a través del </t>
    </r>
    <r>
      <rPr>
        <b/>
        <sz val="13"/>
        <color theme="1"/>
        <rFont val="Calibri"/>
        <family val="2"/>
        <scheme val="minor"/>
      </rPr>
      <t xml:space="preserve">esquema de publicación de la entidad, </t>
    </r>
    <r>
      <rPr>
        <sz val="13"/>
        <color theme="1"/>
        <rFont val="Calibri"/>
        <family val="2"/>
        <scheme val="minor"/>
      </rPr>
      <t xml:space="preserve">se fijan los responsables de generar y enviar a publicar la documentación con los requisitos previamente establecidos en la norma. Y desde el proceso de Mercadeo y Ventas, se actualiza la información descriptiva de los diferentes micrositios, se encargan de publicar  la documentación recibida, aspecto que es verificado por la Oficina de Control Interno, con lo cual, se garantiza que la pagina web, esta actualizada de forma permanente. Esto se puede evidenciar a través de la </t>
    </r>
    <r>
      <rPr>
        <b/>
        <sz val="13"/>
        <color theme="1"/>
        <rFont val="Calibri"/>
        <family val="2"/>
        <scheme val="minor"/>
      </rPr>
      <t>actualización del esquema de publicaciones</t>
    </r>
    <r>
      <rPr>
        <sz val="13"/>
        <color theme="1"/>
        <rFont val="Calibri"/>
        <family val="2"/>
        <scheme val="minor"/>
      </rPr>
      <t>, el cual se encuentra publicado a</t>
    </r>
    <r>
      <rPr>
        <b/>
        <sz val="13"/>
        <color theme="1"/>
        <rFont val="Calibri"/>
        <family val="2"/>
        <scheme val="minor"/>
      </rPr>
      <t xml:space="preserve">l 10 de mayo de 2024, </t>
    </r>
    <r>
      <rPr>
        <sz val="13"/>
        <color theme="1"/>
        <rFont val="Calibri"/>
        <family val="2"/>
        <scheme val="minor"/>
      </rPr>
      <t xml:space="preserve">y donde se relaciona la información que a la fecha se tiene publicada en el Menú de Transparencia y Acceso a la Información. adicionalmente en la submesa de Gobierno Digital se presentó el resultado de la actualización y la importancia de verificar esta para el alistamiento del reporte de la Matriz ITA, proyectada para agosto 2024.
</t>
    </r>
  </si>
  <si>
    <r>
      <rPr>
        <sz val="13"/>
        <rFont val="Calibri"/>
        <family val="2"/>
        <scheme val="minor"/>
      </rPr>
      <t>La actividad se asignó sin contar con las observaciones y concepto del proceso al que se asignó,  por lo cual no se concertó su cumplimiento, por lo tanto, se</t>
    </r>
    <r>
      <rPr>
        <b/>
        <sz val="13"/>
        <rFont val="Calibri"/>
        <family val="2"/>
        <scheme val="minor"/>
      </rPr>
      <t xml:space="preserve"> valora como No Aplica</t>
    </r>
    <r>
      <rPr>
        <b/>
        <sz val="13"/>
        <color rgb="FF0000FF"/>
        <rFont val="Calibri"/>
        <family val="2"/>
        <scheme val="minor"/>
      </rPr>
      <t xml:space="preserve">
Observación OCI: </t>
    </r>
    <r>
      <rPr>
        <sz val="13"/>
        <color rgb="FF0000FF"/>
        <rFont val="Calibri"/>
        <family val="2"/>
        <scheme val="minor"/>
      </rPr>
      <t xml:space="preserve">ante  la propuesta inicial del Plan Anticorrupción y de Atención al Ciudadano-2024, se envió al Proceso de Planeación y Proyectos, las observaciones de la  Oficina de Control Interno- OCI, aspecto que se retomó en la reunión de la Submesa de Gobierno Digital realizada el 15 de febrero 2024, respecto a la </t>
    </r>
    <r>
      <rPr>
        <b/>
        <sz val="13"/>
        <color rgb="FF0000FF"/>
        <rFont val="Calibri"/>
        <family val="2"/>
        <scheme val="minor"/>
      </rPr>
      <t>no competencia de  la OCI.</t>
    </r>
    <r>
      <rPr>
        <sz val="13"/>
        <color rgb="FF0000FF"/>
        <rFont val="Calibri"/>
        <family val="2"/>
        <scheme val="minor"/>
      </rPr>
      <t xml:space="preserve"> razones dadas:</t>
    </r>
    <r>
      <rPr>
        <b/>
        <sz val="13"/>
        <color rgb="FF0000FF"/>
        <rFont val="Calibri"/>
        <family val="2"/>
        <scheme val="minor"/>
      </rPr>
      <t xml:space="preserve">1) </t>
    </r>
    <r>
      <rPr>
        <sz val="13"/>
        <color rgb="FF0000FF"/>
        <rFont val="Calibri"/>
        <family val="2"/>
        <scheme val="minor"/>
      </rPr>
      <t>Solo se cuenta con 2  personas en la OCI, para</t>
    </r>
    <r>
      <rPr>
        <b/>
        <sz val="13"/>
        <color rgb="FF0000FF"/>
        <rFont val="Calibri"/>
        <family val="2"/>
        <scheme val="minor"/>
      </rPr>
      <t xml:space="preserve"> i)</t>
    </r>
    <r>
      <rPr>
        <sz val="13"/>
        <color rgb="FF0000FF"/>
        <rFont val="Calibri"/>
        <family val="2"/>
        <scheme val="minor"/>
      </rPr>
      <t xml:space="preserve"> dar respuesta a todos los requerimientos normativos, que exigen  auditar unidades para posterior publicación o reporte de los resultados,</t>
    </r>
    <r>
      <rPr>
        <b/>
        <sz val="13"/>
        <color rgb="FF0000FF"/>
        <rFont val="Calibri"/>
        <family val="2"/>
        <scheme val="minor"/>
      </rPr>
      <t xml:space="preserve"> ii) </t>
    </r>
    <r>
      <rPr>
        <sz val="13"/>
        <color rgb="FF0000FF"/>
        <rFont val="Calibri"/>
        <family val="2"/>
        <scheme val="minor"/>
      </rPr>
      <t xml:space="preserve">dar respuesta a las solicitudes nuevas de entes de control, </t>
    </r>
    <r>
      <rPr>
        <b/>
        <sz val="13"/>
        <color rgb="FF0000FF"/>
        <rFont val="Calibri"/>
        <family val="2"/>
        <scheme val="minor"/>
      </rPr>
      <t>iii)</t>
    </r>
    <r>
      <rPr>
        <sz val="13"/>
        <color rgb="FF0000FF"/>
        <rFont val="Calibri"/>
        <family val="2"/>
        <scheme val="minor"/>
      </rPr>
      <t xml:space="preserve"> la participación en los 6 comités como integrante, donde se presenta informe, se realiza análisis y/o consolidación de información para apoyar la toma de decisiones; </t>
    </r>
    <r>
      <rPr>
        <b/>
        <sz val="13"/>
        <color rgb="FF0000FF"/>
        <rFont val="Calibri"/>
        <family val="2"/>
        <scheme val="minor"/>
      </rPr>
      <t>iv)</t>
    </r>
    <r>
      <rPr>
        <sz val="13"/>
        <color rgb="FF0000FF"/>
        <rFont val="Calibri"/>
        <family val="2"/>
        <scheme val="minor"/>
      </rPr>
      <t xml:space="preserve"> el tiempo para las asesorías, revisión o aporte de información solicitada por otros procesos o entidades, </t>
    </r>
    <r>
      <rPr>
        <b/>
        <sz val="13"/>
        <color rgb="FF0000FF"/>
        <rFont val="Calibri"/>
        <family val="2"/>
        <scheme val="minor"/>
      </rPr>
      <t xml:space="preserve">v) </t>
    </r>
    <r>
      <rPr>
        <sz val="13"/>
        <color rgb="FF0000FF"/>
        <rFont val="Calibri"/>
        <family val="2"/>
        <scheme val="minor"/>
      </rPr>
      <t>verificar la gestión de la Entidad y sus 21 procesos,</t>
    </r>
    <r>
      <rPr>
        <b/>
        <sz val="13"/>
        <color rgb="FF0000FF"/>
        <rFont val="Calibri"/>
        <family val="2"/>
        <scheme val="minor"/>
      </rPr>
      <t xml:space="preserve"> </t>
    </r>
    <r>
      <rPr>
        <sz val="13"/>
        <color rgb="FF0000FF"/>
        <rFont val="Calibri"/>
        <family val="2"/>
        <scheme val="minor"/>
      </rPr>
      <t xml:space="preserve">entre otras actividades contenidas en el Plan de Auditoria-OCI 2024, con mas de 300 actividades, y que como en el 2023, podrán ser más de 400 actividades (ejecución del plan de auditoria-2023). Pero en especial, </t>
    </r>
    <r>
      <rPr>
        <b/>
        <sz val="13"/>
        <color rgb="FF0000FF"/>
        <rFont val="Calibri"/>
        <family val="2"/>
        <scheme val="minor"/>
      </rPr>
      <t xml:space="preserve">2) </t>
    </r>
    <r>
      <rPr>
        <sz val="13"/>
        <color rgb="FF0000FF"/>
        <rFont val="Calibri"/>
        <family val="2"/>
        <scheme val="minor"/>
      </rPr>
      <t xml:space="preserve">por no contar con el personal con las competencias para el seguimiento a los criterios de accesibilidad, que  abarca el portal web (home) y los más de 800 documentos publicados, que pueden ser modificados, y por ende, requieren en cada periodo validar el cumplimiento de los criterios de accesibilidad, al desconocer cuales se han modificado, en que fecha, o cuales son nuevos.  
</t>
    </r>
    <r>
      <rPr>
        <b/>
        <sz val="13"/>
        <color rgb="FF0000FF"/>
        <rFont val="Calibri"/>
        <family val="2"/>
        <scheme val="minor"/>
      </rPr>
      <t>Se recomienda:</t>
    </r>
    <r>
      <rPr>
        <sz val="13"/>
        <color rgb="FF0000FF"/>
        <rFont val="Calibri"/>
        <family val="2"/>
        <scheme val="minor"/>
      </rPr>
      <t xml:space="preserve"> revisar y </t>
    </r>
    <r>
      <rPr>
        <b/>
        <sz val="13"/>
        <color rgb="FF0000FF"/>
        <rFont val="Calibri"/>
        <family val="2"/>
        <scheme val="minor"/>
      </rPr>
      <t>concertar</t>
    </r>
    <r>
      <rPr>
        <sz val="13"/>
        <color rgb="FF0000FF"/>
        <rFont val="Calibri"/>
        <family val="2"/>
        <scheme val="minor"/>
      </rPr>
      <t xml:space="preserve"> con los integrantes de la Submesa de Gobierno Digital,  sobre cuál proceso  cuenta con personal competente para el seguimiento y verificación de estos criterios y, quienes son los responsables de publicar y estar al tanto de los cambio de la información en la web, y puedan estar velando por que la misma, cumpla desde la construcción del documento con los criterios de accesibilidad.
La auditoria de la OCI, se realizará al cumplimiento de los 243 ítems requeridos en la matriz ITA, en cuanto al cumplimiento de los documentos e información  en la pagina web, pero no en lo referente a accesibilidad, usabilidad y seguridad digital, aspectos en los cuales se carece de la competencia para su evaluación. </t>
    </r>
  </si>
  <si>
    <t xml:space="preserve">De acuerdo a las observaciones dadas por la Oficina de Control Interno- OCI,  a la propuesta presentada por desde Planeación y Proyectos, para modificar y excluir esta actividad, considerando 2 aspectos,  1) las actividades en las que se enfoca el hospital, para la atención en salud  y garantía del cumplimiento de la calidad en la atención, y  2) en la gran cantidad de actividades para la implementación de los aspectos normativos que nos obliga como Empresa Social del Estado. A la fecha, conforme el resultado del monitoreo realizado desde Planeación y Proyectos, no hay un responsable para pasar o construir documentos diagramados, además de no contar con el personal competente para hacerlo de una manera rápida y sencilla, sin que retrase las otras actividades. 
Por lo tanto, valoro como N/A.
Observación OCI: Por lo expuesto y retomando la observación inicial de la OCI, se recomienda excluir la actividad y documentar otra, en relación a la cantidad de información adicional a la especificada en la norma, que se encuentra publicada en la web, para  la consulta por el ciudadano, o a partir de una lluvia de ideas en la submesa de Gobierno Digital, definir otra actividad. y pasar a modificar este PAAC. </t>
  </si>
  <si>
    <t xml:space="preserve">Durante el primer cuatrimestre desde comunicaciones se han publicado varios boletines y comunicados de prensa en diferentes temas, en especial relacionados al cuidado de la Salud, o respecto al Sistema General de Seguridad Social en Salud, los cuales se han difundido por medio del correo electrónico y las redes sociales internas del Hospital, cumpliendo con las publicaciones de manera mensual, los temas incluyen lucha contra el cáncer, lucha contra la depresión. Con respecto al Boletín MUA Q'Nota, migro desde octubre 2023 a el Instagram- Instahmua, donde se publican todas las noticias de la Institución. Dado que no se tiene una meta estipulada sobre el numero de publicaciones, temáticas y/o  periodo de las publicaciones, a la fecha se da un cumplimiento del 100% </t>
  </si>
  <si>
    <r>
      <t xml:space="preserve">De  acuerdo con la información de la Jefe del Proceso de Sistemas de la
Información, </t>
    </r>
    <r>
      <rPr>
        <b/>
        <sz val="13"/>
        <color theme="1"/>
        <rFont val="Calibri"/>
        <family val="2"/>
        <scheme val="minor"/>
      </rPr>
      <t xml:space="preserve">los  instrumentos  de  Gestión de la Información, </t>
    </r>
    <r>
      <rPr>
        <sz val="13"/>
        <color theme="1"/>
        <rFont val="Calibri"/>
        <family val="2"/>
        <scheme val="minor"/>
      </rPr>
      <t xml:space="preserve">se revisan
durante  el  1er  semestre  y   finaliza  su  actualización  para   el   segundo
semestre  del  año,  teniendo en  cuenta  que  la  ultima actualización  se
realizó  para finales del 2023. 
En la reunión de la Submesa de Archivo Administrativo como consta en
el Acta  06  del  4  de  diciembre  de  2023,  se socializó actualización del
</t>
    </r>
    <r>
      <rPr>
        <b/>
        <sz val="13"/>
        <color theme="1"/>
        <rFont val="Calibri"/>
        <family val="2"/>
        <scheme val="minor"/>
      </rPr>
      <t xml:space="preserve">Registro   de    Activos   de   la   Información  </t>
    </r>
    <r>
      <rPr>
        <sz val="13"/>
        <color theme="1"/>
        <rFont val="Calibri"/>
        <family val="2"/>
        <scheme val="minor"/>
      </rPr>
      <t xml:space="preserve"> y   el  </t>
    </r>
    <r>
      <rPr>
        <b/>
        <sz val="13"/>
        <color theme="1"/>
        <rFont val="Calibri"/>
        <family val="2"/>
        <scheme val="minor"/>
      </rPr>
      <t xml:space="preserve"> índice   de   información 
clasificada.  </t>
    </r>
    <r>
      <rPr>
        <sz val="13"/>
        <color theme="1"/>
        <rFont val="Calibri"/>
        <family val="2"/>
        <scheme val="minor"/>
      </rPr>
      <t xml:space="preserve">Por  lo  anterior, esta  actividad  se  tiene contemplada para
el tercer cuatrimestre de 2024.
Por lo tanto, </t>
    </r>
    <r>
      <rPr>
        <b/>
        <sz val="13"/>
        <color theme="1"/>
        <rFont val="Calibri"/>
        <family val="2"/>
        <scheme val="minor"/>
      </rPr>
      <t>no aplica para la fecha evaluada.</t>
    </r>
    <r>
      <rPr>
        <sz val="13"/>
        <color theme="1"/>
        <rFont val="Calibri"/>
        <family val="2"/>
        <scheme val="minor"/>
      </rPr>
      <t xml:space="preserve">
</t>
    </r>
    <r>
      <rPr>
        <b/>
        <sz val="13"/>
        <color rgb="FF0000FF"/>
        <rFont val="Calibri"/>
        <family val="2"/>
        <scheme val="minor"/>
      </rPr>
      <t>Observación OCI:</t>
    </r>
    <r>
      <rPr>
        <sz val="13"/>
        <color rgb="FF0000FF"/>
        <rFont val="Calibri"/>
        <family val="2"/>
        <scheme val="minor"/>
      </rPr>
      <t xml:space="preserve">  se requiere modificar las fechas de cuando se inicia y
cuando debe concluirse la actividad.</t>
    </r>
  </si>
  <si>
    <r>
      <t xml:space="preserve">De acuerdo al indicador para el seguimiento de la actividad formulada, no se aportó evidencia por el proceso responsable, ni por el Proceso de Planeación y Proyectos, sobre </t>
    </r>
    <r>
      <rPr>
        <b/>
        <sz val="13"/>
        <color theme="1"/>
        <rFont val="Calibri"/>
        <family val="2"/>
        <scheme val="minor"/>
      </rPr>
      <t>la actualización realizada en los diferentes Menús y micrositios</t>
    </r>
    <r>
      <rPr>
        <sz val="13"/>
        <color theme="1"/>
        <rFont val="Calibri"/>
        <family val="2"/>
        <scheme val="minor"/>
      </rPr>
      <t xml:space="preserve"> de la pagina web de la ESE. 
Se aportó formato en el cual se hace seguimiento  sobre la cantidad de </t>
    </r>
    <r>
      <rPr>
        <b/>
        <sz val="13"/>
        <color theme="1"/>
        <rFont val="Calibri"/>
        <family val="2"/>
        <scheme val="minor"/>
      </rPr>
      <t xml:space="preserve">documentos o información que se ha debido devolver, </t>
    </r>
    <r>
      <rPr>
        <sz val="13"/>
        <color theme="1"/>
        <rFont val="Calibri"/>
        <family val="2"/>
        <scheme val="minor"/>
      </rPr>
      <t>desde comunicaciones, por el no cumplimiento de los criterios de lenguaje claro y accesibilidad. Por lo tanto, a la fecha se tiene un</t>
    </r>
    <r>
      <rPr>
        <b/>
        <sz val="13"/>
        <color theme="1"/>
        <rFont val="Calibri"/>
        <family val="2"/>
        <scheme val="minor"/>
      </rPr>
      <t xml:space="preserve"> cumplimiento del 50%. 
</t>
    </r>
    <r>
      <rPr>
        <sz val="13"/>
        <color theme="1"/>
        <rFont val="Calibri"/>
        <family val="2"/>
        <scheme val="minor"/>
      </rPr>
      <t xml:space="preserve">
Se informa desde Mercadeo y Ventas, la actualización del micrositio destinado a niños, niñas y adolescentes,  para el 2do semestre 2024, incorporando la información correspondiente a la planeación estratégica para el periodo 2024-2027.</t>
    </r>
  </si>
  <si>
    <r>
      <t xml:space="preserve">Para la vigencia 2024, desde Gestión del Talento Humano, se estableció el reducir el contenido en las temáticas del </t>
    </r>
    <r>
      <rPr>
        <b/>
        <sz val="13"/>
        <color theme="1"/>
        <rFont val="Calibri"/>
        <family val="2"/>
        <scheme val="minor"/>
      </rPr>
      <t xml:space="preserve">proceso de reinducción, </t>
    </r>
    <r>
      <rPr>
        <sz val="13"/>
        <color theme="1"/>
        <rFont val="Calibri"/>
        <family val="2"/>
        <scheme val="minor"/>
      </rPr>
      <t>focalizando las presentaciones en los cambios normativos o del proceso que aplicaron en la última vigencia, dado que la reinducción se tiene establecida para cada 2 años. por lo cual</t>
    </r>
    <r>
      <rPr>
        <sz val="13"/>
        <color rgb="FF0000FF"/>
        <rFont val="Calibri"/>
        <family val="2"/>
        <scheme val="minor"/>
      </rPr>
      <t xml:space="preserve"> la actividad requiere ajustarse</t>
    </r>
    <r>
      <rPr>
        <b/>
        <sz val="13"/>
        <color theme="1"/>
        <rFont val="Calibri"/>
        <family val="2"/>
        <scheme val="minor"/>
      </rPr>
      <t xml:space="preserve"> </t>
    </r>
    <r>
      <rPr>
        <b/>
        <sz val="13"/>
        <color rgb="FF0000FF"/>
        <rFont val="Calibri"/>
        <family val="2"/>
        <scheme val="minor"/>
      </rPr>
      <t>(observación de la OCI).</t>
    </r>
    <r>
      <rPr>
        <b/>
        <sz val="13"/>
        <color theme="1"/>
        <rFont val="Calibri"/>
        <family val="2"/>
        <scheme val="minor"/>
      </rPr>
      <t xml:space="preserve">
</t>
    </r>
    <r>
      <rPr>
        <sz val="13"/>
        <color theme="1"/>
        <rFont val="Calibri"/>
        <family val="2"/>
        <scheme val="minor"/>
      </rPr>
      <t xml:space="preserve">
Desde el </t>
    </r>
    <r>
      <rPr>
        <b/>
        <sz val="13"/>
        <color theme="1"/>
        <rFont val="Calibri"/>
        <family val="2"/>
        <scheme val="minor"/>
      </rPr>
      <t>Proceso de Inducció</t>
    </r>
    <r>
      <rPr>
        <sz val="13"/>
        <color theme="1"/>
        <rFont val="Calibri"/>
        <family val="2"/>
        <scheme val="minor"/>
      </rPr>
      <t xml:space="preserve">n  a cargo del área de Talento 
Humano y según el  </t>
    </r>
    <r>
      <rPr>
        <b/>
        <sz val="13"/>
        <color theme="1"/>
        <rFont val="Calibri"/>
        <family val="2"/>
        <scheme val="minor"/>
      </rPr>
      <t>plan de comunicacione</t>
    </r>
    <r>
      <rPr>
        <sz val="13"/>
        <color theme="1"/>
        <rFont val="Calibri"/>
        <family val="2"/>
        <scheme val="minor"/>
      </rPr>
      <t xml:space="preserve">s,  contemplado  
desde  el  Proceso  de  Mercadeo  y  Ventas,  se proyectó  el
elaborar     </t>
    </r>
    <r>
      <rPr>
        <b/>
        <sz val="13"/>
        <color theme="1"/>
        <rFont val="Calibri"/>
        <family val="2"/>
        <scheme val="minor"/>
      </rPr>
      <t xml:space="preserve">piezas    </t>
    </r>
    <r>
      <rPr>
        <sz val="13"/>
        <color theme="1"/>
        <rFont val="Calibri"/>
        <family val="2"/>
        <scheme val="minor"/>
      </rPr>
      <t xml:space="preserve"> publicitarias    incentivando    el   uso    y  
aplicación     del    </t>
    </r>
    <r>
      <rPr>
        <b/>
        <sz val="13"/>
        <color theme="1"/>
        <rFont val="Calibri"/>
        <family val="2"/>
        <scheme val="minor"/>
      </rPr>
      <t xml:space="preserve"> lenguaje      claro     y     accesible     </t>
    </r>
    <r>
      <rPr>
        <sz val="13"/>
        <color theme="1"/>
        <rFont val="Calibri"/>
        <family val="2"/>
        <scheme val="minor"/>
      </rPr>
      <t xml:space="preserve">en     los   
documentos     a     publicar,     para     ser    difundidos    a    la 
comunidad   y   durante   el   mismo   proceso   de   atención. 
Así mismo,  en  articulación  con  la   Alcaldía   de   Envigado,
se  gestionará  la  capacitación  en  lenguaje  de señas  y en
lenguaje claro.  Esta pendiente por definir  el  medio por  el
cual  se  puede  realizar  la  capacitación  en   accesibilidad.
De acuerdo a la cantidad de personas que han asistido a la inducción 33 de 39
programados,  (84.61%)  y según los temas que se han proyectado incluir en  el
Plan   de  Capacitación   Institucional,   se  considera  un </t>
    </r>
    <r>
      <rPr>
        <b/>
        <sz val="13"/>
        <color theme="1"/>
        <rFont val="Calibri"/>
        <family val="2"/>
        <scheme val="minor"/>
      </rPr>
      <t xml:space="preserve"> avance  del  50%  </t>
    </r>
    <r>
      <rPr>
        <sz val="13"/>
        <color theme="1"/>
        <rFont val="Calibri"/>
        <family val="2"/>
        <scheme val="minor"/>
      </rPr>
      <t>en  la 
ejecución de la actividad para la fecha.</t>
    </r>
  </si>
  <si>
    <r>
      <t>No se aporta evidencia del s</t>
    </r>
    <r>
      <rPr>
        <b/>
        <sz val="13"/>
        <color theme="1"/>
        <rFont val="Calibri"/>
        <family val="2"/>
        <scheme val="minor"/>
      </rPr>
      <t>eguimiento sobre la actualización de la pagina web</t>
    </r>
    <r>
      <rPr>
        <sz val="13"/>
        <color theme="1"/>
        <rFont val="Calibri"/>
        <family val="2"/>
        <scheme val="minor"/>
      </rPr>
      <t xml:space="preserve"> para cumplir requisitos de los criterios definidos en la matriz ITA,  proyectada para efectuarse desde enero 2024.
Así mismo, conforme a lo planteado en la Submesa de Gobierno Digital  de inicios del 2024, se hizo énfasis en la prioridad de esta actividad, y mantener para ello, actualizado el esquema de publicación por parte de los responsables, que como se refirió en la actividad 5.1.2, se encuentra actualizado, pero esto no garantiza que se cumple con los criterios de la matriz ITA.
Dado que la  evaluación de la matriz del Índice de Transparencia y Acceso a la Información ITA, se realiza para el mes de agosto, de acuerdo con la programación que se ha efectuado por la Procuraduría General de la Nación en años anteriores, es importante el seguimiento y alertas oportunas, las cuales son dadas por la Oficina de Control Interno en forma permanente, según consta en los correos enviados durante el primer cuatrimestre.  Por lo tanto, </t>
    </r>
    <r>
      <rPr>
        <b/>
        <sz val="13"/>
        <color theme="1"/>
        <rFont val="Calibri"/>
        <family val="2"/>
        <scheme val="minor"/>
      </rPr>
      <t>valoro en 0%</t>
    </r>
    <r>
      <rPr>
        <sz val="13"/>
        <color theme="1"/>
        <rFont val="Calibri"/>
        <family val="2"/>
        <scheme val="minor"/>
      </rPr>
      <t xml:space="preserve"> el seguimiento.</t>
    </r>
  </si>
  <si>
    <r>
      <t>Desde Gestión de Planeación y proyectos, entre diciembre 2023 a enero 2024,</t>
    </r>
    <r>
      <rPr>
        <b/>
        <sz val="13"/>
        <color theme="1"/>
        <rFont val="Calibri"/>
        <family val="2"/>
        <scheme val="minor"/>
      </rPr>
      <t xml:space="preserve"> realizó seguimiento del Modelo Integrado de Planeación y Gestión-MIPG </t>
    </r>
    <r>
      <rPr>
        <sz val="13"/>
        <color theme="1"/>
        <rFont val="Calibri"/>
        <family val="2"/>
        <scheme val="minor"/>
      </rPr>
      <t xml:space="preserve"> a través del monitoreo de los </t>
    </r>
    <r>
      <rPr>
        <b/>
        <sz val="13"/>
        <color theme="1"/>
        <rFont val="Calibri"/>
        <family val="2"/>
        <scheme val="minor"/>
      </rPr>
      <t>autodiagnósticos</t>
    </r>
    <r>
      <rPr>
        <sz val="13"/>
        <color theme="1"/>
        <rFont val="Calibri"/>
        <family val="2"/>
        <scheme val="minor"/>
      </rPr>
      <t xml:space="preserve"> recomendados por el DAFP, tanto en el cumplimiento de las acciones de mejora que se formularon para la vigencia 2023, que apuntaron a mejorar los incumplimientos que se obtuvieron en la evaluación en el FURAG, así como,  al avance en  la implementación de la política a la que apunta cada autodiagnóstico, formulando al mismo tiempo acciones para la vigencia 2024, a las cuales </t>
    </r>
    <r>
      <rPr>
        <b/>
        <sz val="13"/>
        <color theme="1"/>
        <rFont val="Calibri"/>
        <family val="2"/>
        <scheme val="minor"/>
      </rPr>
      <t xml:space="preserve">se les realizará seguimiento en el segundo semestre </t>
    </r>
    <r>
      <rPr>
        <sz val="13"/>
        <color theme="1"/>
        <rFont val="Calibri"/>
        <family val="2"/>
        <scheme val="minor"/>
      </rPr>
      <t>de la actual vigencia reportando resultados a la Oficina de Control Interno. 
Adicionalmente, una vez se formule y evalúe por el DAFP el  Índice de Desempeño Institucional, en cumplimiento a las políticas contempladas en el MIPG,  se adicionarán en cada autodiagnóstico las acciones que fortalezcan el cumplimiento de las mismas. Por lo tanto, a la fecha se tiene un cumplimiento del 100%.</t>
    </r>
  </si>
  <si>
    <r>
      <t xml:space="preserve">Desde Gestión de Talento Humano, se aportó evidencia del reporte de la Ley de Cuotas, la cual se cumple al 100% en oportunidad y en la participación de las mujeres en el nivel directivo. Así mismo, se reporta el informe de Estado Joven en forma oportuna. Por lo tanto, cumple al 100%. 
</t>
    </r>
    <r>
      <rPr>
        <b/>
        <sz val="13"/>
        <color rgb="FF0000FF"/>
        <rFont val="Calibri"/>
        <family val="2"/>
        <scheme val="minor"/>
      </rPr>
      <t>Observación OCI:</t>
    </r>
    <r>
      <rPr>
        <sz val="13"/>
        <color rgb="FF0000FF"/>
        <rFont val="Calibri"/>
        <family val="2"/>
        <scheme val="minor"/>
      </rPr>
      <t xml:space="preserve"> </t>
    </r>
    <r>
      <rPr>
        <sz val="14"/>
        <color rgb="FF0000FF"/>
        <rFont val="Calibri"/>
        <family val="2"/>
        <scheme val="minor"/>
      </rPr>
      <t>No se exige en ninguna normativa un Informe de Inclusión y diversidad, y tampoco se requiere publicar, ya que son datos puntuales que se registran en el seguimiento al Plan Operativo del proceso de Talento Humano, y se hace seguimiento a través del reporte a Planeación.
Esta actividad no le apunta a la Transparencia Focalizada, que busca generar información proactiva para generar conocimiento público</t>
    </r>
    <r>
      <rPr>
        <b/>
        <sz val="14"/>
        <color rgb="FF0000FF"/>
        <rFont val="Calibri"/>
        <family val="2"/>
        <scheme val="minor"/>
      </rPr>
      <t>, se recomienda</t>
    </r>
    <r>
      <rPr>
        <sz val="14"/>
        <color rgb="FF0000FF"/>
        <rFont val="Calibri"/>
        <family val="2"/>
        <scheme val="minor"/>
      </rPr>
      <t xml:space="preserve"> cambiar la actividad focalizándola en las capacitaciones virtuales o publicaciones en la web, que fomenten y generen conocimiento en los grupos de interés y/o en la comunidad en general.</t>
    </r>
  </si>
  <si>
    <r>
      <t>Se informa desde Sistemas de la Información, que de acuerdo a la programación, el trabajo para la vigencia 2024, se enfocará en el diagnóstico de las Tablas de Valoración Documental-TVD, dado el presupuesto que se tiene, y el resultado de la Auditoria de la OCI presentada al Archivo General de la Nación. No se ha contemplado ningún otro proyecto en relación a</t>
    </r>
    <r>
      <rPr>
        <b/>
        <sz val="13"/>
        <rFont val="Calibri"/>
        <family val="2"/>
        <scheme val="minor"/>
      </rPr>
      <t xml:space="preserve">l fortalecimiento del documento electrónico y digital, </t>
    </r>
    <r>
      <rPr>
        <sz val="13"/>
        <rFont val="Calibri"/>
        <family val="2"/>
        <scheme val="minor"/>
      </rPr>
      <t xml:space="preserve"> dada la limitación presupuestal para la actual vigencia. Así mismo, encuentro que dentro de la programación y acciones del proceso Sistemas de la Información, no se encuentra acciones relacionadas a este tema. Por lo tanto, y de acuerdo al tiempo transcurrido para el diagnostico, se deja como</t>
    </r>
    <r>
      <rPr>
        <b/>
        <sz val="13"/>
        <rFont val="Calibri"/>
        <family val="2"/>
        <scheme val="minor"/>
      </rPr>
      <t xml:space="preserve"> No aplica,</t>
    </r>
    <r>
      <rPr>
        <sz val="13"/>
        <rFont val="Calibri"/>
        <family val="2"/>
        <scheme val="minor"/>
      </rPr>
      <t xml:space="preserve"> hasta concretar con la líder responsable.
</t>
    </r>
    <r>
      <rPr>
        <b/>
        <sz val="13"/>
        <color rgb="FF0000FF"/>
        <rFont val="Calibri"/>
        <family val="2"/>
        <scheme val="minor"/>
      </rPr>
      <t xml:space="preserve">Observación OCI: se recomienda </t>
    </r>
    <r>
      <rPr>
        <sz val="13"/>
        <color rgb="FF0000FF"/>
        <rFont val="Calibri"/>
        <family val="2"/>
        <scheme val="minor"/>
      </rPr>
      <t xml:space="preserve">evaluar esta actividad 5.8.1 y la 5.8.2, dado que, el realizar un nuevo diagnóstico no le aporta al proceso, ya que no se dará continuidad en las acciones que ya se tienen visualizadas se requieren para avanzar en la transformación digital. 
</t>
    </r>
    <r>
      <rPr>
        <b/>
        <sz val="13"/>
        <color rgb="FF0000FF"/>
        <rFont val="Calibri"/>
        <family val="2"/>
        <scheme val="minor"/>
      </rPr>
      <t xml:space="preserve">Se recomienda, </t>
    </r>
    <r>
      <rPr>
        <sz val="13"/>
        <color rgb="FF0000FF"/>
        <rFont val="Calibri"/>
        <family val="2"/>
        <scheme val="minor"/>
      </rPr>
      <t>ajustar la actividad enfocándose en las acciones relacionadas a las TVD</t>
    </r>
  </si>
  <si>
    <r>
      <rPr>
        <b/>
        <sz val="13"/>
        <color rgb="FF0000FF"/>
        <rFont val="Calibri"/>
        <family val="2"/>
        <scheme val="minor"/>
      </rPr>
      <t xml:space="preserve">Observación OCI: </t>
    </r>
    <r>
      <rPr>
        <sz val="13"/>
        <color rgb="FF0000FF"/>
        <rFont val="Calibri"/>
        <family val="2"/>
        <scheme val="minor"/>
      </rPr>
      <t xml:space="preserve">siendo esta actividad subsecuencia de la anterior (5.8.1), en relación a elaborar el diagnóstico, ya se dejo la observación  en la acción anterior, por tanto, los  indicadores, similares en la documentación, se deberán ajustar conforme se ajuste la actividad.
 </t>
    </r>
    <r>
      <rPr>
        <b/>
        <sz val="13"/>
        <color rgb="FF0000FF"/>
        <rFont val="Calibri"/>
        <family val="2"/>
        <scheme val="minor"/>
      </rPr>
      <t>Recomiendo</t>
    </r>
    <r>
      <rPr>
        <sz val="13"/>
        <color rgb="FF0000FF"/>
        <rFont val="Calibri"/>
        <family val="2"/>
        <scheme val="minor"/>
      </rPr>
      <t xml:space="preserve"> se reevalúen las acciones y se revise con el proceso responsable, la priorización de las acciones que se deben ejecutar desde el proceso de Sistemas de la Información. Así mismo, se requiere revisar y ajustar los indicadores de estas dos actividades, ya que tener el informe (indicador actividad 5.8.1) y el contar con el diagnóstico (indicador actividad 5.8.2) es  igual,  y su medición se duplicaría en ambos ítems.
Dada que es la primera evaluación, se registra como</t>
    </r>
    <r>
      <rPr>
        <b/>
        <sz val="13"/>
        <color rgb="FF0000FF"/>
        <rFont val="Calibri"/>
        <family val="2"/>
        <scheme val="minor"/>
      </rPr>
      <t xml:space="preserve"> No aplica.</t>
    </r>
  </si>
  <si>
    <r>
      <rPr>
        <b/>
        <sz val="13"/>
        <color rgb="FF0000FF"/>
        <rFont val="Calibri"/>
        <family val="2"/>
        <scheme val="minor"/>
      </rPr>
      <t>Observación OCI:</t>
    </r>
    <r>
      <rPr>
        <sz val="13"/>
        <color rgb="FF0000FF"/>
        <rFont val="Calibri"/>
        <family val="2"/>
        <scheme val="minor"/>
      </rPr>
      <t xml:space="preserve"> Dado que el formato de Bienes y Rentas en el SIGEP, y el que se realiza a través del aplicativo de integridad, </t>
    </r>
    <r>
      <rPr>
        <b/>
        <sz val="13"/>
        <color rgb="FF0000FF"/>
        <rFont val="Calibri"/>
        <family val="2"/>
        <scheme val="minor"/>
      </rPr>
      <t>no aplica para los contratistas de prestación de servicios</t>
    </r>
    <r>
      <rPr>
        <sz val="13"/>
        <color rgb="FF0000FF"/>
        <rFont val="Calibri"/>
        <family val="2"/>
        <scheme val="minor"/>
      </rPr>
      <t xml:space="preserve"> profesionales, se sugiere que esta actividad se modifique por otra, en ocasión a las acciones que se formulen en el autodiagnósticos de Integridad, o en el marco de las acciones de la Submesa de Integridad.
Con la </t>
    </r>
    <r>
      <rPr>
        <b/>
        <sz val="13"/>
        <color rgb="FF0000FF"/>
        <rFont val="Calibri"/>
        <family val="2"/>
        <scheme val="minor"/>
      </rPr>
      <t>declaración de Bienes y Rentas</t>
    </r>
    <r>
      <rPr>
        <sz val="13"/>
        <color rgb="FF0000FF"/>
        <rFont val="Calibri"/>
        <family val="2"/>
        <scheme val="minor"/>
      </rPr>
      <t xml:space="preserve"> de </t>
    </r>
    <r>
      <rPr>
        <b/>
        <sz val="13"/>
        <color rgb="FF0000FF"/>
        <rFont val="Calibri"/>
        <family val="2"/>
        <scheme val="minor"/>
      </rPr>
      <t>los contratistas</t>
    </r>
    <r>
      <rPr>
        <sz val="13"/>
        <color rgb="FF0000FF"/>
        <rFont val="Calibri"/>
        <family val="2"/>
        <scheme val="minor"/>
      </rPr>
      <t>, según lo estipulado en la Ley 2013 de 2019 y las orientaciones dadas en la Circular Externa 100-019 de diciembre 10 de 2021, la declaración no aplica para estos. según reza:</t>
    </r>
    <r>
      <rPr>
        <i/>
        <sz val="13"/>
        <color rgb="FF0000FF"/>
        <rFont val="Calibri"/>
        <family val="2"/>
        <scheme val="minor"/>
      </rPr>
      <t xml:space="preserve"> “</t>
    </r>
    <r>
      <rPr>
        <sz val="13"/>
        <color rgb="FF0000FF"/>
        <rFont val="Calibri"/>
        <family val="2"/>
        <scheme val="minor"/>
      </rPr>
      <t xml:space="preserve">Los contratistas que se encuentran dentro del ámbito de aplicación de la Ley 2013 de 2019 son aquellos que </t>
    </r>
    <r>
      <rPr>
        <b/>
        <sz val="13"/>
        <color rgb="FF0000FF"/>
        <rFont val="Calibri"/>
        <family val="2"/>
        <scheme val="minor"/>
      </rPr>
      <t>ejercen función pública.</t>
    </r>
    <r>
      <rPr>
        <sz val="13"/>
        <color rgb="FF0000FF"/>
        <rFont val="Calibri"/>
        <family val="2"/>
        <scheme val="minor"/>
      </rPr>
      <t xml:space="preserve"> </t>
    </r>
    <r>
      <rPr>
        <b/>
        <sz val="13"/>
        <color rgb="FF0000FF"/>
        <rFont val="Calibri"/>
        <family val="2"/>
        <scheme val="minor"/>
      </rPr>
      <t>presten servicios públicos</t>
    </r>
    <r>
      <rPr>
        <sz val="13"/>
        <color rgb="FF0000FF"/>
        <rFont val="Calibri"/>
        <family val="2"/>
        <scheme val="minor"/>
      </rPr>
      <t xml:space="preserve"> o administren bienes y recursos públicos. Teniendo en cuenta lo anterior,</t>
    </r>
    <r>
      <rPr>
        <b/>
        <sz val="13"/>
        <color rgb="FF0000FF"/>
        <rFont val="Calibri"/>
        <family val="2"/>
        <scheme val="minor"/>
      </rPr>
      <t xml:space="preserve"> solo cuando el contrato celebrado con el particular </t>
    </r>
    <r>
      <rPr>
        <sz val="13"/>
        <color rgb="FF0000FF"/>
        <rFont val="Calibri"/>
        <family val="2"/>
        <scheme val="minor"/>
      </rPr>
      <t xml:space="preserve">implique el ejercicio de alguna de las actividades anteriores, se considerará sujeto a las obligaciones contenidas en dicha ley. Además, considerando que en la mayoría de los casos esto no ocurre, específicamente. </t>
    </r>
    <r>
      <rPr>
        <b/>
        <sz val="13"/>
        <color rgb="FF0000FF"/>
        <rFont val="Calibri"/>
        <family val="2"/>
        <scheme val="minor"/>
      </rPr>
      <t>en relación con los contratistas</t>
    </r>
    <r>
      <rPr>
        <sz val="13"/>
        <color rgb="FF0000FF"/>
        <rFont val="Calibri"/>
        <family val="2"/>
        <scheme val="minor"/>
      </rPr>
      <t xml:space="preserve"> </t>
    </r>
    <r>
      <rPr>
        <b/>
        <sz val="13"/>
        <color rgb="FF0000FF"/>
        <rFont val="Calibri"/>
        <family val="2"/>
        <scheme val="minor"/>
      </rPr>
      <t>de prestación de servicios profesionales</t>
    </r>
    <r>
      <rPr>
        <sz val="13"/>
        <color rgb="FF0000FF"/>
        <rFont val="Calibri"/>
        <family val="2"/>
        <scheme val="minor"/>
      </rPr>
      <t xml:space="preserve"> y d</t>
    </r>
    <r>
      <rPr>
        <b/>
        <sz val="13"/>
        <color rgb="FF0000FF"/>
        <rFont val="Calibri"/>
        <family val="2"/>
        <scheme val="minor"/>
      </rPr>
      <t>e apoyo a la gestión</t>
    </r>
    <r>
      <rPr>
        <sz val="13"/>
        <color rgb="FF0000FF"/>
        <rFont val="Calibri"/>
        <family val="2"/>
        <scheme val="minor"/>
      </rPr>
      <t xml:space="preserve">, estos </t>
    </r>
    <r>
      <rPr>
        <b/>
        <u/>
        <sz val="13"/>
        <color rgb="FF0000FF"/>
        <rFont val="Calibri"/>
        <family val="2"/>
        <scheme val="minor"/>
      </rPr>
      <t>no están sujetos a la Ley 2013 de 2019</t>
    </r>
    <r>
      <rPr>
        <sz val="13"/>
        <color rgb="FF0000FF"/>
        <rFont val="Calibri"/>
        <family val="2"/>
        <scheme val="minor"/>
      </rPr>
      <t>; sin embargo. en cada contrato en particular se deberá analizar la realización de alguna de las actividades indicadas, conforme a las consideraciones de las obligaciones contenidas en dicha ley.”</t>
    </r>
  </si>
  <si>
    <t>Componente 1: Gestión del Riesgo de Corrupción  -</t>
  </si>
  <si>
    <t>Mapa de Riesgos de Corrupción</t>
  </si>
  <si>
    <t/>
  </si>
  <si>
    <t>Nombre de la entidad:</t>
  </si>
  <si>
    <t>HOSPITAL  MANUEL URIBE ANGEL  -ENVIGADO</t>
  </si>
  <si>
    <t>Sector administrativo:</t>
  </si>
  <si>
    <t>NO APLICA</t>
  </si>
  <si>
    <t>Orden:</t>
  </si>
  <si>
    <t>TERRITORIAL</t>
  </si>
  <si>
    <t>Departamento:</t>
  </si>
  <si>
    <t>ANTIOQUIA</t>
  </si>
  <si>
    <t>Año vigencia:</t>
  </si>
  <si>
    <t>Municipio:</t>
  </si>
  <si>
    <t>ENVIGADO</t>
  </si>
  <si>
    <t xml:space="preserve">Periodo </t>
  </si>
  <si>
    <t>DATOS TRÁMITES A RACIONALIZAR</t>
  </si>
  <si>
    <t>ACCIONES DE RACIONALIZACIÓN A DESARROLLAR</t>
  </si>
  <si>
    <t>PLAN DE EJECUCIÓN</t>
  </si>
  <si>
    <t>MONITOREO POR JEFE DE PLANEACIÓN Y PROYECTOS</t>
  </si>
  <si>
    <t xml:space="preserve">SEGUIMIENTO Y EVALUACIÓN POR LA OFICINA DE CONTROL INTERNO </t>
  </si>
  <si>
    <t>Tipo</t>
  </si>
  <si>
    <t>Número</t>
  </si>
  <si>
    <t>Nombre</t>
  </si>
  <si>
    <t>Estado</t>
  </si>
  <si>
    <t>Situación actual</t>
  </si>
  <si>
    <t>Mejora a implementar</t>
  </si>
  <si>
    <t>Beneficio al ciudadano y/o entidad</t>
  </si>
  <si>
    <t>Tipo racionalización</t>
  </si>
  <si>
    <t>Acciones racionalización</t>
  </si>
  <si>
    <t>Fecha inicio</t>
  </si>
  <si>
    <t>Fecha final racionalización</t>
  </si>
  <si>
    <t>Fecha final implementación</t>
  </si>
  <si>
    <t>Justificación</t>
  </si>
  <si>
    <t>Monitoreo jefe planeación</t>
  </si>
  <si>
    <t xml:space="preserve"> Valor ejecutado (%)</t>
  </si>
  <si>
    <t>Observaciones/Recomendaciones</t>
  </si>
  <si>
    <t>Seguimiento jefe control interno</t>
  </si>
  <si>
    <t>Respondió</t>
  </si>
  <si>
    <t>Pregunta</t>
  </si>
  <si>
    <t>Observación</t>
  </si>
  <si>
    <t>Sí</t>
  </si>
  <si>
    <t>1. ¿Cuenta con el plan de trabajo para implementar la propuesta de mejora del trámite?</t>
  </si>
  <si>
    <t>Desde Gestión de la Información, se documentó en el Plan Operativo Anual del proceso, la estrategia y las  acciones a desarrollar para la consecución e implementación del software con el que se maneja el agendamiento de citas y el proporcionado por la empresa que maneja el software de la Historia Clínica Electrónica entre otros, para lograr el agendamiento de la citas por la página web.</t>
  </si>
  <si>
    <t>2. ¿Se implementó la mejora del trámite en la entidad?</t>
  </si>
  <si>
    <t>Aun no se ha implementado la mejora, se espera dentro del 1er semestre 2024, contar con el desarrollo que entregue el Proveedor</t>
  </si>
  <si>
    <t>Modelo Único – Hijo</t>
  </si>
  <si>
    <t>Asignación de cita para la prestación de servicios en salud</t>
  </si>
  <si>
    <t>Inscrito</t>
  </si>
  <si>
    <t>En el año 2022 ingresaron 160886 llamas al servicio de call center (inhouse y outhouse) de las cuales se tuvo efectividad del 58.44% y la tasa de abandono fue del 41.56%, el AHT fue de 4:35 minutos y tiempo ASA 19:27 minutos.</t>
  </si>
  <si>
    <t>Implementación de modulo de software asociado al ERP que permite el agendamiento web directamente por parte del usuario, dando cumplimiento a todos los requisitos de ley.  Al mismo tiempo se ampliará la capacidad en infraestructura, talento humano y nivel de servicio para disminuir los días de espera para que la prestación del servicio una vez haya sido agendado.</t>
  </si>
  <si>
    <t>Mejora oportunidad en el agendamiento, modificación, cancelación de citas web y de terapia.</t>
  </si>
  <si>
    <t>Tecnologica</t>
  </si>
  <si>
    <t>Atención o asesoría virtual a través de plataformas tecnológicas</t>
  </si>
  <si>
    <t>Sistemas de Información</t>
  </si>
  <si>
    <t>Sin avances respecto al monitoreo del 21/12/2023. El proveedor entrego el software sin costo, no obstante, no se avanzó dada la necesidad de contar con la última versión del módulo de Historia Clinica, puesta en producción en octubre, y que se encuentra identificado el portal de pacientes, el cual se actualizará por parte del proveedor  para el segundo semestre del 2024, por lo cual, luego del analisis costo-beneficio para la entidad, se decidio aplazar implementación</t>
  </si>
  <si>
    <t>3. ¿Se actualizó el trámite en el SUIT incluyendo la mejora?</t>
  </si>
  <si>
    <t>Aun no se actualiza el tramite ya que viene desde el 2022, y para el 2023, ante los nuevos requerimientos de un nuevo proveedor se aplazó para la vigencia 2024. Sin este avance no se adelantará otro proceso de optimización del trámite.</t>
  </si>
  <si>
    <t>4. ¿Se ha realizado la socialización de la mejora tanto en la entidad como con los usuarios?</t>
  </si>
  <si>
    <t xml:space="preserve">A abril 2024, no se ha retomado la socialización a nivel interno de la institución, dado que se esta en este periodo en la formulación de la nueva planeación del cuatrienio, y aun se desconoce con certeza la disponibilidad de recursos para adelantar la racionalización del trámite que se tiene referenciada. </t>
  </si>
  <si>
    <t>5. ¿El usuario está recibiendo los beneficios de la mejora del trámite?</t>
  </si>
  <si>
    <t>Sin la implementación aún no se reciben los beneficios por el usuario, se espera para el 2do semestre haber completado los desarrollos y pruebas requeridas para entrega al usuario.</t>
  </si>
  <si>
    <t>6. ¿La entidad ya cuenta con mecanismos para medir los beneficios que recibirá el usuario por la mejora del trámite?</t>
  </si>
  <si>
    <t>Una vez se inicie el uso por parte de los usuarios, ya se cuenta  con herramientas para medir la satisfacción, y para recibir las sugerencias de los usuarios.</t>
  </si>
  <si>
    <t>Desde Gestión de la Información, se documentó en el Plan Operativo Anual del proceso, la estrategia y acciones para la interoperabilidad entre los softwares de laboratorio y  el de la historia clínica electrónica que se maneja actualmente, facilitándole al usuario el descargar los resultados de los exámenes de laboratorio a través de la pagina web.</t>
  </si>
  <si>
    <t>Aún no se implementa, el proveedor del sistema interno de la ESE, entrego el software sin costo,  como valor agregado para la integración con el modulo de laboratorio que se trabaja con un proveedor externo de los equipos de laboratorio. Su implementación con los equipos inicialmente planeados va al 100%, no obstante, requirió ingresar un equipo que se define no renovar, y continuar con el mismo, por lo cual, con este equipo se lleva un avance del 95%.</t>
  </si>
  <si>
    <t>Examen de laboratorio clínico</t>
  </si>
  <si>
    <t>Usuarios deben desplazarse hacia el hospital para solicitar la impresión de los resultados de laboratorio, lo que redunda en costos de tiempo, transporte para el usuario y en otros asociados para el hospital incluyendo ahorros en papelería, personal para la atención exclusiva de esta población y evitar posibles contagios en el entorno hospitalario</t>
  </si>
  <si>
    <t>Implementación de un nuevo software especializado el laboratorio que tendrá un desarrollo en interoperabilidad con el ERP del hospital, y que uno de sus productos será la consulta de resultados de laboratorio vía web la población así como el riesgo inherente a la presencia en una institución hospitalaria</t>
  </si>
  <si>
    <t>Resultados en línea, mayor accesibilidad de la población y disminución de tiempos de desplazamiento con sus costos asociados</t>
  </si>
  <si>
    <t>El proveedor del sistema interno de la ESE, entrego el software sin costo,  como valor agregado para la integración con el modulo de laboratorio que se trabaja con un provedoer externo de los equipos de laboratorio. Su implementación en produccion se realizo el 1ro de abril, en proceso de estabilizacion, con un avance del proyecto del 95% en el paso 2 de implementación.  Se espera lograr cumplir las etapas de implementación en el segundo cuatrimestre, incluyendo seguimiento a mejoras, socialización</t>
  </si>
  <si>
    <t>Se cuenta con el mecanismo e indicador con el cual se medirá una vez implementado, no obstante, hasta no entregar el trámite racionalizado, no se pueden efectuar mediciones.</t>
  </si>
  <si>
    <t>Aún no se ha implementado la mejora, se espera para el 1er semestre 2024, contar con el desarrollo que entregue el Proveedor.</t>
  </si>
  <si>
    <t>Terapia</t>
  </si>
  <si>
    <t xml:space="preserve">En el año 2022 ingresaron 160886 llamas al servicio de call center (inhouse y outhouse) de las cuales se tuvo efectividad del 58.44% y la tasa de abandono fue del 41.56%, el AHT fue de 4:35 minutos y tiempo ASA 19:27 minutos.   </t>
  </si>
  <si>
    <t>Implementación de modulo de software asociado al ERP que permite el agendamiento web directamente por parte del usuario, dando cumplimiento a todos los requisitos de ley.  Al mismo tiempo se ampliará la capacidad en infraestructura, talento humano y nivel de servicio para disminuir los días de espera para que la prestación del servicio una vez haya sido agendado</t>
  </si>
  <si>
    <t>Aún no se actualiza el trámite, con una proyección en la acción de racionalización, formulada desde el 2022, y que continuó para el año 2023, no obstante, ante los nuevos requerimientos y el cambio del proveedor del software para la historia clínica y la interoperabilidad con los procesos administrativos, para la asignación de la cita, se debió aplazar nuevamente para la vigencia 2024. Sin este avance no se adelantará otro proceso de optimización del trámite.</t>
  </si>
  <si>
    <t xml:space="preserve">A abril 2024, no se ha retomado la socialización a nivel interno de la institución, dado que se esta en este periodo en la formulación de la nueva planeación del cuatrienio, y aún se desconoce con certeza la disponibilidad de recursos para adelantar la racionalización del trámite que se tiene referenciada, a la fecha continúa en proceso de desarrollo. </t>
  </si>
  <si>
    <t>Sin la implementación de la acción de racionalización, aún no se entrega para evaluar los beneficios por parte de los usuarios, se espera para el 2do semestre 2024 haber completado los desarrollos y pruebas requeridas para iniciar la socialización con la comunidad y promover su uso.</t>
  </si>
  <si>
    <t>Una vez se inicie el uso por parte de los usuarios, se iniciará la medición de la satisfacción por parte del usuario, a la fecha se puede afirmar que se cuenta  con la herramientas para medir la satisfacción, y para recibir las sugerencias de los usuarios respecto a la optimización del trámite.</t>
  </si>
  <si>
    <t>Desde Gestión de la Información, se documentó en el Plan Operativo Anual del proceso, la estrategia y acciones para la conexión entre los softwares para que el usuario pueda descargar los resultados de los estudios imagenológicos a través de la pagina web.</t>
  </si>
  <si>
    <t>Radiología e imágenes diagnósticas</t>
  </si>
  <si>
    <t xml:space="preserve">Usuarios deben desplazarse hacia el hospital para solicitar la impresión de los resultados de imagenes diagnósticas (rayos x, tomografía, ecografía), lo que redunda en costos de tiempo, transporte para el usuario y en otros asociados para el hospital incluyendo ahorros en papelería, personal administrativo, de aseo y vigilancia y evitar el riesgo para la población por su interacción en entornos hospitalarios </t>
  </si>
  <si>
    <t>A través del software ERP que se dispone, junto con la implementación ya realizadas en PACS permitirá las conexiones para descarga de resultados web</t>
  </si>
  <si>
    <t>Se cuenta con 2 mecanismos para medir la percepción del cliente externo, i) la encuesta de percepción del usuario realizada de forma trimestral, ii) la encuesta sobre los trámites de la ESE que se encuentra en el portal web, en el Menú Participa. Igualmente, a través de las manifestaciones de los usuario se conoce si hay alguna inconformidad con el servicio. Para el 2024, se evaluan otras estrategias que permitan identificar como se ha recibido esta acción antitramite por parte del usuario.</t>
  </si>
  <si>
    <t>En la última reunión del 2023 de la Submesa de Gobierno Digital, se socializó el avance en la implementación de la mejora, e igualmente, a los usuarios que asisten al servicio de imagenología, se les da a conocer el servicio, y se les explica las ventajas de consultar los resultados por medio digital y se les solicita la autorización para enviar los resultados al correo electrónico que registran para tal fin.</t>
  </si>
  <si>
    <t>Observaciones OCI</t>
  </si>
  <si>
    <t>Teniendo el de la entrega de imágenes diagnósticas implementado y en proceso de evaluar la satisfacción del usuario, con la entrega de los resultados a través del correo electrónico</t>
  </si>
  <si>
    <t>por medio de un código QR, usuario y contraseña, que le garantiza la privacidad y confidencialidad de la información, como a la vez ahorro en tiempo de desplazamiento, y en costos</t>
  </si>
  <si>
    <t>para reclamar los estudios, asi como, la facilidad para acceder a los resultados en cualquier momento cuando asi lo requiera.</t>
  </si>
  <si>
    <t xml:space="preserve">Un segundo trámite, con respecto a la entrega de los exámenes de laboratorio se lleva en un 95% de completitud, para poder integrar todos los equipos de laboratorio con la interfase </t>
  </si>
  <si>
    <t>del sistema de información.</t>
  </si>
  <si>
    <t>Quedan pendientes, 2 trámites en relación a la asignación de citas médicas y de terapia física, por medio del portal web. Se espera para el segundo semetre 2024, contar con estos.</t>
  </si>
  <si>
    <t>Informe elaborado por:</t>
  </si>
  <si>
    <t>Gloria Patricia Ríos Amaya</t>
  </si>
  <si>
    <t>Jefe Oficina de Control Interno</t>
  </si>
  <si>
    <r>
      <t xml:space="preserve">Para el 2024, la ESE HMUA, continua trabajando en la racionalización u optimización de </t>
    </r>
    <r>
      <rPr>
        <b/>
        <sz val="12"/>
        <rFont val="Arial"/>
        <family val="2"/>
      </rPr>
      <t>4 tramites</t>
    </r>
    <r>
      <rPr>
        <sz val="12"/>
        <rFont val="Arial"/>
        <family val="2"/>
      </rPr>
      <t xml:space="preserve"> de los </t>
    </r>
    <r>
      <rPr>
        <b/>
        <sz val="12"/>
        <rFont val="Arial"/>
        <family val="2"/>
      </rPr>
      <t>11 trámites inscritos</t>
    </r>
    <r>
      <rPr>
        <sz val="12"/>
        <rFont val="Arial"/>
        <family val="2"/>
      </rPr>
      <t xml:space="preserve"> en el Sistema Unico de Información de Trámites</t>
    </r>
    <r>
      <rPr>
        <b/>
        <sz val="12"/>
        <rFont val="Arial"/>
        <family val="2"/>
      </rPr>
      <t xml:space="preserve"> SUIT</t>
    </r>
  </si>
  <si>
    <t>Aún no se ha recibido por el usuario los beneficios de la mejora propuesta, se proyecta para el 2do trimestre 2024.</t>
  </si>
  <si>
    <t>Los usuarios que asisten al servicio de imagenología, reciben la información necesaria  y se les solicita la autorización para enviar los resultados al correo electrónico que registran para el envío de los resultados, junto con las imágenes de los exámenes realizados, recibiendo de forma directa el beneficio de no tenerse que desplazar hasta la entidad, ahorrando tiempo y dinero.</t>
  </si>
  <si>
    <t>Se cuenta con 2 mecanismos para medir la percepción del cliente externo, i) la encuesta de percepción del usuario realizada de forma trimestral, ii) la encuesta sobre los trámites de la ESE que se encuentra en el portal web, en el Menú Participa. Igualmente, a través de las manifestaciones de los usuario se conoce si hay alguna inconformidad con el servicio. Para el 2024, se evalúan otras estrategias que permitan identificar como se ha recibido esta acción antitrámite por parte del usuario.</t>
  </si>
  <si>
    <t>El trámite y el proceso de optimización se encuentra actualizado en SUIT, conforme la acción definida e implementada desde entre septiembre y octubre 2023, de igual manera cuenta con el seguimiento por parte del Proceso de Planeación y la Oficina de Control Interno.</t>
  </si>
  <si>
    <t>Entre septiembre y octubre 2023, se implementó la descarga de los resultados de exámenes de imagenología  por parte del usuario  a través de la pagina web, e incluso pueden visualizar las imágenes por medio de los dispositivos móviles. Así mismo, los exámenes se le remiten al paciente a través del correo electrónico, pudiendo acceder a estos a través de un código QR, con usuario y contraseña, garantizando la privacidad y confidencialidad de la información, se continúa a abril 2024, con este.</t>
  </si>
  <si>
    <t>Se socializó y se informó en la Submesa de Gobierno Digital al cierre de la vigencia 2023, así como en la 1ra reunión del 2024, sobre los avances en el proceso de racionalización de los trámites. No se informa a la ciudadanía hasta no tenerla implementada y operando al 100% este proceso.</t>
  </si>
  <si>
    <t>Para el último cuatrimestre del 2023, según seguimiento del Jefe de Planeación se continua en espera de implementarse la mejora  en el 100% de los equipos, solo faltando uno, que se espera en el 2do trimestre 2024 completar, para actualizar el trámite, en relación al reporte por la web  de los exámenes de laboratorio. como se tiene reportada en el SUIT.</t>
  </si>
  <si>
    <t xml:space="preserve">Se cumplio con el reporte normativo a los entes de vigilancia y control entre ellos, a la Supersalud, en relación a la fecha de la rendición de la cuenta en audiencia pública, se publico en la pagina web el informe de la rendición de cuentas con los 30 dias de anticipación, se reportó a la Secretaria Local de Salud, el acta de evaluación de la rendición de la cuenta, la cual, fue tambien publicada en la pagina web y en la cartelera física de usuarios. 
Con respecto a la rendición de la cuenta requerida por la Contraloria Municipal, se reportó la información requerida en la Resolución 225 de noviembre 2023 con el informe de gestión de la vigencia 2023 de todos los procesos, a través del aplicativo SIA-Contraloria y finalmente se realizó la rendición de la cuenta en temas de contratación a traves de los aplicativos SIA Observa y SECOP. </t>
  </si>
  <si>
    <r>
      <rPr>
        <sz val="13"/>
        <rFont val="Calibri"/>
        <family val="2"/>
        <scheme val="minor"/>
      </rPr>
      <t xml:space="preserve">Esta actividad se evalua en el componente 5 de este Plan, por lo tanto  </t>
    </r>
    <r>
      <rPr>
        <b/>
        <sz val="13"/>
        <rFont val="Calibri"/>
        <family val="2"/>
        <scheme val="minor"/>
      </rPr>
      <t>no aplica evaluar en este componente.</t>
    </r>
    <r>
      <rPr>
        <sz val="13"/>
        <color rgb="FF6600FF"/>
        <rFont val="Calibri"/>
        <family val="2"/>
        <scheme val="minor"/>
      </rPr>
      <t xml:space="preserve">
</t>
    </r>
    <r>
      <rPr>
        <b/>
        <sz val="13"/>
        <color rgb="FF6600FF"/>
        <rFont val="Calibri"/>
        <family val="2"/>
        <scheme val="minor"/>
      </rPr>
      <t>Observación OCI:</t>
    </r>
    <r>
      <rPr>
        <sz val="13"/>
        <color rgb="FF6600FF"/>
        <rFont val="Calibri"/>
        <family val="2"/>
        <scheme val="minor"/>
      </rPr>
      <t xml:space="preserve"> Dado que esta actividad se evaluo en el componente 5, actividad 5.1.1, se debe excluir de este componente, evitando se genere una doble calificación de la actividad, lo cual altera el porcentaje final. </t>
    </r>
  </si>
  <si>
    <r>
      <t>Esta actividad es la misma que la siguiente, 3.3.2, por lo tanto se debe excluir y documentar otra actividad, se registra por el momento, como</t>
    </r>
    <r>
      <rPr>
        <b/>
        <sz val="13"/>
        <rFont val="Calibri"/>
        <family val="2"/>
        <scheme val="minor"/>
      </rPr>
      <t xml:space="preserve"> no aplica</t>
    </r>
  </si>
  <si>
    <r>
      <rPr>
        <b/>
        <sz val="13"/>
        <color rgb="FF0000FF"/>
        <rFont val="Calibri"/>
        <family val="2"/>
        <scheme val="minor"/>
      </rPr>
      <t>Observación OCI:</t>
    </r>
    <r>
      <rPr>
        <sz val="13"/>
        <color rgb="FF0000FF"/>
        <rFont val="Calibri"/>
        <family val="2"/>
        <scheme val="minor"/>
      </rPr>
      <t xml:space="preserve"> a la ESE no le aplica acogerse a los lineamientos del Sistema Nacional de  rendición de cuentas, por lo cual, y de acuerdo a las observaciones enviadas a Planeación y Proyectos sobre las actividades de este Plan, se vuelve a reiterar sobre el cambio de la actividad, y por lo tanto, </t>
    </r>
    <r>
      <rPr>
        <b/>
        <sz val="13"/>
        <color rgb="FF0000FF"/>
        <rFont val="Calibri"/>
        <family val="2"/>
        <scheme val="minor"/>
      </rPr>
      <t>no aplica.</t>
    </r>
  </si>
  <si>
    <t xml:space="preserve">El 25 de abril de 2024, se llevó a cabo la Audiencia Pública de Rendición de Cuentas correspondiente al informe de la gestión de la vigencia 2023 de la ESE Hospital Manuel Uribe Ángel, la cual se desarrollo de forma híbrida, tanto con audiencia presencial y con transmisión en vivo a través del canal de YouTube de la institución.
Durante la audiencia pública la Gerente de la  Institución, informó sobre
los  resultados en la gestión de los servicios clínicos - asistenciales,  los 
resultados financieros,  la gestión e inversión para el cuidado del medio
ambiente, la inversión en la dotación de equipos biomédicos,  asi como
el  trabajo  con  los  colaboradores, en bienestar social y fortalecimiento 
de  las  competencias  a  través  del   Plan  de   Capacitaciones   y   hace 
referencia a los logros.
Se  contó  con la participación de la comunidad,  representantes  de  la 
Junta   Directiva,  Comité  de   Ética  Hospitalaria, del  COPACO,  y  de  la
Asociación  de  Usuarios,  quienes formularon las preguntas  de  interés 
para la comunidad. Tambien se tuvo la participación de la s voluntarias,
que  dieron   a   conocer   las  actividades  que  ejecutaron   en   el  2023.
Se  registró   una   asistencia   durante   la  transmisión   de   más  de  744  
personas y de las cuales 225 llenaron la encuesta de satisfacción, publicada en la plataforma virtual. Con un grado de satisfacción mayor al 98%.
Se tuvo interprete de leguaje de señas para incluir a la población con deficiencia auditiva y  que tuvieran acceso a la Rendición de cuenta. </t>
  </si>
  <si>
    <t>Adicional a la Rendición de Cuentas en la Audiencia Pública, se efectuaron entre marzo y abril 2024, cuatro (4) espacios de diálogo con la comunidad, la cual se desarrollo en conjunto con las actividades del Plan de Intervenciones Colectivas -PIC, en la estrategia
* Barrio Saludable. Entre los asistentes se conto con veedores y la comunidad en general.
Se dio información sobre los canales de atención, la racionalización de trámites los derechos y deberes de lso ciudadanos, y los diferentes espacios de participación ciudadana instaurados por la ESE. la información y forma de participar utilizando la plataforma digital de la web. Igualmente, se les invitó a la audiencia publica de rendición de cuentas, y al uso racional del nuevo centro de salud mental. En 3 de los espacios se tuvo una asistencia de 64  personas.
* Una de las reuniones se realizó con la  Asociación  de  Usuarios  a  las  cuales se les
dio a conocer el Plan Anticorrupción y de Atención al Ciudadano, el Código de Ética e 
Integridad, y  las  estrategias de racionalización de trámites y la preparación para la
rendición de la cuenta.
* Tambien , se desarrollaron en el primer cuatrimestre, la reunión de los comités de
 Ética, el de Rendición de Cuentas Social, y la Junta Directiva.
Con un cumplimiento del 100%.</t>
  </si>
  <si>
    <r>
      <t xml:space="preserve">Se cuenta con la publicación de la asistencia por parte de la Gerencia a los espacios de dialogo y participación ciudadan, que se efectuaron durante el primer cuatrimestre 2024, así
* Junta    Directiva:    2    reuniones, en
febrero y abril.
* Consejo de Gobierno:  5 en el primer
cuatrimestre del 2024.
*Consejo Municipal:  2   reuniones, en 
febrero y abril.
* COPACO: 1 en el 1er cuatrimestre.
* Audiencia Pública de  Rendición de 
Cuentas presencial y virtual el 25 de 
abril 2024. Cumpliendo al 100% con 
la meta. 
Para un total de 11 espacios de diálogo y participación ciudadana. Cumpliendo al 100% con la agenda.
El consolidado de las reuniones se encuentra publicado en la pagina web. 
</t>
    </r>
    <r>
      <rPr>
        <u/>
        <sz val="13"/>
        <color rgb="FF0000FF"/>
        <rFont val="Calibri"/>
        <family val="2"/>
        <scheme val="minor"/>
      </rPr>
      <t>https://www.hospitalmua.gov.co/Participa/Rendicin%20de%20cuentas/Gerencia_Espacios_Participacion_2024.docx</t>
    </r>
  </si>
  <si>
    <r>
      <t xml:space="preserve">Se realiza seguimiento a los compromisos acordados en las reuniones con la asociación de usuarios y el comité de ética, como se evidencia en las actas correspondientes.
</t>
    </r>
    <r>
      <rPr>
        <b/>
        <sz val="13"/>
        <color rgb="FF0000FF"/>
        <rFont val="Calibri"/>
        <family val="2"/>
        <scheme val="minor"/>
      </rPr>
      <t>Observación OCI:</t>
    </r>
    <r>
      <rPr>
        <sz val="13"/>
        <rFont val="Calibri"/>
        <family val="2"/>
        <scheme val="minor"/>
      </rPr>
      <t xml:space="preserve"> </t>
    </r>
    <r>
      <rPr>
        <sz val="13"/>
        <color rgb="FF0000FF"/>
        <rFont val="Calibri"/>
        <family val="2"/>
        <scheme val="minor"/>
      </rPr>
      <t>se recomienda
llevar  un  consolidado del  total 
de compromisos  adquiridos  en 
cada reunión, asi  como, cuáles
y cuantos se van cumpliendo.</t>
    </r>
  </si>
  <si>
    <r>
      <t xml:space="preserve">En enero 2024 se realizó el seguimiento al cumplimiento de las acciónes por parte de la Oficina de Control Interno al </t>
    </r>
    <r>
      <rPr>
        <b/>
        <sz val="13"/>
        <color theme="1"/>
        <rFont val="Calibri"/>
        <family val="2"/>
        <scheme val="minor"/>
      </rPr>
      <t>Plan de Participación Social en Salud (PPSS) de la vigencia 2023</t>
    </r>
    <r>
      <rPr>
        <sz val="13"/>
        <color theme="1"/>
        <rFont val="Calibri"/>
        <family val="2"/>
        <scheme val="minor"/>
      </rPr>
      <t>, para u</t>
    </r>
    <r>
      <rPr>
        <b/>
        <sz val="13"/>
        <color theme="1"/>
        <rFont val="Calibri"/>
        <family val="2"/>
        <scheme val="minor"/>
      </rPr>
      <t>n total de 36 acciones formuladas</t>
    </r>
    <r>
      <rPr>
        <sz val="13"/>
        <color theme="1"/>
        <rFont val="Calibri"/>
        <family val="2"/>
        <scheme val="minor"/>
      </rPr>
      <t xml:space="preserve"> en actividades dirigidas a la comunidad, con un cumplimiento del </t>
    </r>
    <r>
      <rPr>
        <b/>
        <sz val="13"/>
        <color theme="1"/>
        <rFont val="Calibri"/>
        <family val="2"/>
        <scheme val="minor"/>
      </rPr>
      <t xml:space="preserve">97.43%.
</t>
    </r>
    <r>
      <rPr>
        <sz val="13"/>
        <color theme="1"/>
        <rFont val="Calibri"/>
        <family val="2"/>
        <scheme val="minor"/>
      </rPr>
      <t>Para la vigencia 2024, y acogiendo los lineamientos del Ministerio de Salud y Protección Social, el plazo para la formulación y reporte  se fijo para el 31 de mayo 2024, sin que a la fecha se cuente con las estrategias que fija el ente de vigilancia y que orientan la contrucción por parte de la entidad. Desde la Oficina de Atención al Usuario se realizó un primer borrador del Plan, que se encuentra en proceso de revisión por Planeación y la Oficina de Control Interno.
*Durante el siguiente cuatrimestre se realizará la validación del reporte del plan a Minsalud y el seguimiento correspondiente a las acciones ejecutadas.
De acuerdo a lo estipulado, se da u</t>
    </r>
    <r>
      <rPr>
        <b/>
        <sz val="13"/>
        <color theme="1"/>
        <rFont val="Calibri"/>
        <family val="2"/>
        <scheme val="minor"/>
      </rPr>
      <t>n cumplimiento del 100%</t>
    </r>
  </si>
  <si>
    <r>
      <t xml:space="preserve">No se aporta evidencia de las acciones de mejora formuladas en ocasión a las manifestaciones de inconformidad relacionadas a los trámites que actualmente tiene reportados en el SUIT (11). Dado que no se contó con el soporte de esta actividad se deja como </t>
    </r>
    <r>
      <rPr>
        <b/>
        <sz val="13"/>
        <rFont val="Calibri"/>
        <family val="2"/>
        <scheme val="minor"/>
      </rPr>
      <t>no cumplida en 0%</t>
    </r>
    <r>
      <rPr>
        <sz val="13"/>
        <rFont val="Calibri"/>
        <family val="2"/>
        <scheme val="minor"/>
      </rPr>
      <t xml:space="preserve">
Observación OCI: desde el responsable de la gestión y seguimiento a los tramites y en coordinación con la Oficina de Atneción al Usuario encargada de gestionar las manifestaciones, se requiere se identifique,</t>
    </r>
    <r>
      <rPr>
        <b/>
        <sz val="13"/>
        <rFont val="Calibri"/>
        <family val="2"/>
        <scheme val="minor"/>
      </rPr>
      <t xml:space="preserve"> el total de inconformidades</t>
    </r>
    <r>
      <rPr>
        <sz val="13"/>
        <rFont val="Calibri"/>
        <family val="2"/>
        <scheme val="minor"/>
      </rPr>
      <t xml:space="preserve"> relacionadas con el total de tramites efectuados por los usuarios, (considerando como trámites, l</t>
    </r>
    <r>
      <rPr>
        <b/>
        <sz val="13"/>
        <rFont val="Calibri"/>
        <family val="2"/>
        <scheme val="minor"/>
      </rPr>
      <t xml:space="preserve">os 11 </t>
    </r>
    <r>
      <rPr>
        <sz val="13"/>
        <rFont val="Calibri"/>
        <family val="2"/>
        <scheme val="minor"/>
      </rPr>
      <t xml:space="preserve"> inscritos la ESE en SUIT), y reportar si requirieron acciones de mejora y su cumplimiento. </t>
    </r>
  </si>
  <si>
    <r>
      <rPr>
        <sz val="13"/>
        <color theme="1"/>
        <rFont val="Calibri"/>
        <family val="2"/>
        <scheme val="minor"/>
      </rPr>
      <t>Desde el proceso de Jurídica, se actualización de forma cuatrimestral el</t>
    </r>
    <r>
      <rPr>
        <b/>
        <sz val="13"/>
        <color theme="1"/>
        <rFont val="Calibri"/>
        <family val="2"/>
        <scheme val="minor"/>
      </rPr>
      <t xml:space="preserve"> Normograma institucional, </t>
    </r>
    <r>
      <rPr>
        <sz val="13"/>
        <color theme="1"/>
        <rFont val="Calibri"/>
        <family val="2"/>
        <scheme val="minor"/>
      </rPr>
      <t xml:space="preserve">incluyendo los criterios de accesibilidad. La ultima actualizació se hizo con corta al 30 de abril 2024
Se puede consultar el normograma actualizado a través del link: 
</t>
    </r>
    <r>
      <rPr>
        <u/>
        <sz val="13"/>
        <color rgb="FF0000FF"/>
        <rFont val="Calibri"/>
        <family val="2"/>
        <scheme val="minor"/>
      </rPr>
      <t>https://www.hospitalmua.gov.co/TransparenciaAccesoInformacion/MenuTransparencia/Normograma_Institucional_a_Abril%202024.xlsx</t>
    </r>
  </si>
  <si>
    <r>
      <t xml:space="preserve">En la institución  se continua incentivando  a los
usuarios  a  hacer  uso  del  aplicativo  web  para 
realizar  todo  tipo  de  manifestaciones,   dando 
a  conocer  su  percepción  frente  a los  servicios 
recibidos o como medio facilitador para tramitar 
sus  solicitudes. Durante el  primer  trimestre de 
2024 se presenta un incremento del porcentaje de
participación  del </t>
    </r>
    <r>
      <rPr>
        <b/>
        <sz val="13"/>
        <color theme="1"/>
        <rFont val="Calibri"/>
        <family val="2"/>
        <scheme val="minor"/>
      </rPr>
      <t xml:space="preserve"> 2,68% </t>
    </r>
    <r>
      <rPr>
        <sz val="13"/>
        <color theme="1"/>
        <rFont val="Calibri"/>
        <family val="2"/>
        <scheme val="minor"/>
      </rPr>
      <t xml:space="preserve"> pasando  de </t>
    </r>
    <r>
      <rPr>
        <b/>
        <sz val="13"/>
        <color theme="1"/>
        <rFont val="Calibri"/>
        <family val="2"/>
        <scheme val="minor"/>
      </rPr>
      <t>9,49%</t>
    </r>
    <r>
      <rPr>
        <sz val="13"/>
        <color theme="1"/>
        <rFont val="Calibri"/>
        <family val="2"/>
        <scheme val="minor"/>
      </rPr>
      <t xml:space="preserve">  (73)
manifestaciones  recibidas en 2023 a 97 (</t>
    </r>
    <r>
      <rPr>
        <b/>
        <sz val="13"/>
        <color theme="1"/>
        <rFont val="Calibri"/>
        <family val="2"/>
        <scheme val="minor"/>
      </rPr>
      <t>12,17%</t>
    </r>
    <r>
      <rPr>
        <sz val="13"/>
        <color theme="1"/>
        <rFont val="Calibri"/>
        <family val="2"/>
        <scheme val="minor"/>
      </rPr>
      <t>)
en 2024.</t>
    </r>
  </si>
  <si>
    <r>
      <t xml:space="preserve">De acuerdo a la fecha programada, no se recibio reporte del seguimiento al formulario de Participación Ciudadana.
Se evidencia la publicación de piezas publicitarias, por diferentes medios,
en los cuales se promueve la diligencia de los formularios de participación
ciudadana, acción con la cual se espera motivar a la ciudadanía para la
diligencia de los mismos. Igualmente, en la pagina de inicio en el banner de
consulta se cuenta con un link donde se promueve y se vincula el formulario
de participación ciudadana.
Dada las acciones de promoción y divulgación por medios electrónicos y por
las carteleras físicas de la ESE, se da </t>
    </r>
    <r>
      <rPr>
        <b/>
        <sz val="13"/>
        <color theme="1"/>
        <rFont val="Calibri"/>
        <family val="2"/>
        <scheme val="minor"/>
      </rPr>
      <t>un cumplimiento del 50%</t>
    </r>
    <r>
      <rPr>
        <sz val="13"/>
        <color theme="1"/>
        <rFont val="Calibri"/>
        <family val="2"/>
        <scheme val="minor"/>
      </rPr>
      <t xml:space="preserve"> a esta acción
esperando se cuente con la medición del uso de éstos.</t>
    </r>
  </si>
  <si>
    <r>
      <rPr>
        <sz val="13"/>
        <color theme="1"/>
        <rFont val="Calibri"/>
        <family val="2"/>
        <scheme val="minor"/>
      </rPr>
      <t xml:space="preserve">* En el </t>
    </r>
    <r>
      <rPr>
        <b/>
        <sz val="13"/>
        <color theme="1"/>
        <rFont val="Calibri"/>
        <family val="2"/>
        <scheme val="minor"/>
      </rPr>
      <t>Menú de Atención y Servicios a la Ciudadania</t>
    </r>
    <r>
      <rPr>
        <sz val="13"/>
        <color theme="1"/>
        <rFont val="Calibri"/>
        <family val="2"/>
        <scheme val="minor"/>
      </rPr>
      <t xml:space="preserve"> del portal web de la ESE HMUA, se cuenta con la sección "</t>
    </r>
    <r>
      <rPr>
        <b/>
        <sz val="13"/>
        <color theme="1"/>
        <rFont val="Calibri"/>
        <family val="2"/>
        <scheme val="minor"/>
      </rPr>
      <t>informe de satisfación al usuario",</t>
    </r>
    <r>
      <rPr>
        <sz val="13"/>
        <color theme="1"/>
        <rFont val="Calibri"/>
        <family val="2"/>
        <scheme val="minor"/>
      </rPr>
      <t xml:space="preserve"> medida en forma trimestral a través de la encuesta de satisfacción, para un total de 387 paciente encuestados y una satisfacción global de 96.78%. A esta se puede acceder de forma interactiva, a través de un gráfico en Power BI, de fácil consulta en  cada uno de los trimestres. 
* De forma trimestral se realiza el informe de las PQRSDF, segun responsabilidades, por lo cual, el informe del 1er y tercer trimestre le corresponde a la Ofician de Atención al Usuario, por lo tanto, los informes de todo el 1er semestre y el segundo semestre, se genera por la Oficina de Control Interno- OCI, en el cual se compara la gestión de las manifestaciones en forma comparativa con la vigencia anterior.  En el </t>
    </r>
    <r>
      <rPr>
        <b/>
        <sz val="13"/>
        <color theme="1"/>
        <rFont val="Calibri"/>
        <family val="2"/>
        <scheme val="minor"/>
      </rPr>
      <t xml:space="preserve">ítem 7.2 del informe del primer semestre </t>
    </r>
    <r>
      <rPr>
        <sz val="13"/>
        <color theme="1"/>
        <rFont val="Calibri"/>
        <family val="2"/>
        <scheme val="minor"/>
      </rPr>
      <t xml:space="preserve">de la Oficina de Atención al usuario, se registra el total de planes de mejora formulados y el procentaje de cumplimiento, segun corresponda al corte de la información. Para el primer trimestre se identificaron </t>
    </r>
    <r>
      <rPr>
        <b/>
        <sz val="13"/>
        <color theme="1"/>
        <rFont val="Calibri"/>
        <family val="2"/>
        <scheme val="minor"/>
      </rPr>
      <t>un total de 9 acciones de mejora</t>
    </r>
    <r>
      <rPr>
        <sz val="13"/>
        <color theme="1"/>
        <rFont val="Calibri"/>
        <family val="2"/>
        <scheme val="minor"/>
      </rPr>
      <t xml:space="preserve">, con </t>
    </r>
    <r>
      <rPr>
        <b/>
        <sz val="13"/>
        <color theme="1"/>
        <rFont val="Calibri"/>
        <family val="2"/>
        <scheme val="minor"/>
      </rPr>
      <t xml:space="preserve">un cumplimiento del 96%.  </t>
    </r>
    <r>
      <rPr>
        <sz val="13"/>
        <color theme="1"/>
        <rFont val="Calibri"/>
        <family val="2"/>
        <scheme val="minor"/>
      </rPr>
      <t xml:space="preserve">
* Se reporta igualmente, para </t>
    </r>
    <r>
      <rPr>
        <b/>
        <sz val="13"/>
        <color theme="1"/>
        <rFont val="Calibri"/>
        <family val="2"/>
        <scheme val="minor"/>
      </rPr>
      <t>273 PQRDS</t>
    </r>
    <r>
      <rPr>
        <sz val="13"/>
        <color theme="1"/>
        <rFont val="Calibri"/>
        <family val="2"/>
        <scheme val="minor"/>
      </rPr>
      <t xml:space="preserve"> recibidas de enero a marzo 2024, el </t>
    </r>
    <r>
      <rPr>
        <b/>
        <sz val="13"/>
        <color theme="1"/>
        <rFont val="Calibri"/>
        <family val="2"/>
        <scheme val="minor"/>
      </rPr>
      <t>tiempo de respuesta fue en promedio de 2,32 días</t>
    </r>
    <r>
      <rPr>
        <sz val="13"/>
        <color theme="1"/>
        <rFont val="Calibri"/>
        <family val="2"/>
        <scheme val="minor"/>
      </rPr>
      <t xml:space="preserve">.
* Las </t>
    </r>
    <r>
      <rPr>
        <b/>
        <sz val="13"/>
        <color theme="1"/>
        <rFont val="Calibri"/>
        <family val="2"/>
        <scheme val="minor"/>
      </rPr>
      <t xml:space="preserve">solicitudes de información </t>
    </r>
    <r>
      <rPr>
        <sz val="13"/>
        <color theme="1"/>
        <rFont val="Calibri"/>
        <family val="2"/>
        <scheme val="minor"/>
      </rPr>
      <t>en igual periodo fue d</t>
    </r>
    <r>
      <rPr>
        <b/>
        <sz val="13"/>
        <color theme="1"/>
        <rFont val="Calibri"/>
        <family val="2"/>
        <scheme val="minor"/>
      </rPr>
      <t>e 724</t>
    </r>
    <r>
      <rPr>
        <sz val="13"/>
        <color theme="1"/>
        <rFont val="Calibri"/>
        <family val="2"/>
        <scheme val="minor"/>
      </rPr>
      <t>, de las cuales,</t>
    </r>
    <r>
      <rPr>
        <b/>
        <sz val="13"/>
        <color theme="1"/>
        <rFont val="Calibri"/>
        <family val="2"/>
        <scheme val="minor"/>
      </rPr>
      <t xml:space="preserve"> siete (7) se negaron</t>
    </r>
    <r>
      <rPr>
        <sz val="13"/>
        <color theme="1"/>
        <rFont val="Calibri"/>
        <family val="2"/>
        <scheme val="minor"/>
      </rPr>
      <t xml:space="preserve">, dado por falta de completitud de la información o por reserva de la Historia clínica solicitada, a las cuales se les dio </t>
    </r>
    <r>
      <rPr>
        <b/>
        <sz val="13"/>
        <color theme="1"/>
        <rFont val="Calibri"/>
        <family val="2"/>
        <scheme val="minor"/>
      </rPr>
      <t>respuesta en un tiempo promedio de 6.57 dias.</t>
    </r>
    <r>
      <rPr>
        <sz val="13"/>
        <color theme="1"/>
        <rFont val="Calibri"/>
        <family val="2"/>
        <scheme val="minor"/>
      </rPr>
      <t xml:space="preserve"> 
* No se reportaron peticiones o solicitudes de información trasladadas a otras entidades por no tener competencia en la respuesta.
</t>
    </r>
    <r>
      <rPr>
        <sz val="13"/>
        <color rgb="FF6600FF"/>
        <rFont val="Calibri"/>
        <family val="2"/>
        <scheme val="minor"/>
      </rPr>
      <t xml:space="preserve">
</t>
    </r>
    <r>
      <rPr>
        <sz val="13"/>
        <color theme="1"/>
        <rFont val="Calibri"/>
        <family val="2"/>
        <scheme val="minor"/>
      </rPr>
      <t>El informe de satisfacción al usuario se puede consultar en el link:</t>
    </r>
    <r>
      <rPr>
        <sz val="13"/>
        <color rgb="FF6600FF"/>
        <rFont val="Calibri"/>
        <family val="2"/>
        <scheme val="minor"/>
      </rPr>
      <t xml:space="preserve"> </t>
    </r>
    <r>
      <rPr>
        <u/>
        <sz val="13"/>
        <color rgb="FF0000FF"/>
        <rFont val="Calibri"/>
        <family val="2"/>
        <scheme val="minor"/>
      </rPr>
      <t>https://www.hospitalmua.gov.co/Atencionserviciosciudadania/Paginas/Informe-de-Satisfaccion-al-Usuario.aspx</t>
    </r>
    <r>
      <rPr>
        <sz val="13"/>
        <color rgb="FF6600FF"/>
        <rFont val="Calibri"/>
        <family val="2"/>
        <scheme val="minor"/>
      </rPr>
      <t xml:space="preserve">
</t>
    </r>
    <r>
      <rPr>
        <sz val="13"/>
        <color theme="1"/>
        <rFont val="Calibri"/>
        <family val="2"/>
        <scheme val="minor"/>
      </rPr>
      <t>El informe de las PQRSDF del primer trimestre se puede consultar en el link:</t>
    </r>
    <r>
      <rPr>
        <sz val="13"/>
        <color rgb="FF6600FF"/>
        <rFont val="Calibri"/>
        <family val="2"/>
        <scheme val="minor"/>
      </rPr>
      <t xml:space="preserve"> </t>
    </r>
    <r>
      <rPr>
        <u/>
        <sz val="13"/>
        <color rgb="FF0000FF"/>
        <rFont val="Calibri"/>
        <family val="2"/>
        <scheme val="minor"/>
      </rPr>
      <t>https://www.hospitalmua.gov.co/Atencionserviciosciudadania/ServiciosCiudadana/Informe%20Peticiones%20Quejas%20y%20Reclamos%20Primer%20Trimestre%202024.pdf</t>
    </r>
  </si>
  <si>
    <t>Dada la fecha que se tiene formulada para el cumplimiento de la acción, esta actividad no aplica para seguimiento durante el primer cuatrimestre</t>
  </si>
  <si>
    <r>
      <t>Se realiza capacitación y sencibilización en</t>
    </r>
    <r>
      <rPr>
        <b/>
        <sz val="13"/>
        <color theme="1"/>
        <rFont val="Calibri"/>
        <family val="2"/>
        <scheme val="minor"/>
      </rPr>
      <t xml:space="preserve"> temás de código de ética e integridad, conflicto de intereses y humanización</t>
    </r>
    <r>
      <rPr>
        <sz val="13"/>
        <color theme="1"/>
        <rFont val="Calibri"/>
        <family val="2"/>
        <scheme val="minor"/>
      </rPr>
      <t xml:space="preserve"> a través del proceso de inducción al personal personal que ingresa nuevo a la institución (33 de 39= </t>
    </r>
    <r>
      <rPr>
        <b/>
        <sz val="13"/>
        <color theme="1"/>
        <rFont val="Calibri"/>
        <family val="2"/>
        <scheme val="minor"/>
      </rPr>
      <t>84.61%</t>
    </r>
    <r>
      <rPr>
        <sz val="13"/>
        <color theme="1"/>
        <rFont val="Calibri"/>
        <family val="2"/>
        <scheme val="minor"/>
      </rPr>
      <t xml:space="preserve"> funcionarios, asistieron a la inducción de enero a abril 2024) y a través del proceso de</t>
    </r>
    <r>
      <rPr>
        <b/>
        <sz val="13"/>
        <color theme="1"/>
        <rFont val="Calibri"/>
        <family val="2"/>
        <scheme val="minor"/>
      </rPr>
      <t xml:space="preserve"> reinducción </t>
    </r>
    <r>
      <rPr>
        <sz val="13"/>
        <color theme="1"/>
        <rFont val="Calibri"/>
        <family val="2"/>
        <scheme val="minor"/>
      </rPr>
      <t>realizado por la plataforma virtual (</t>
    </r>
    <r>
      <rPr>
        <b/>
        <sz val="13"/>
        <color theme="1"/>
        <rFont val="Calibri"/>
        <family val="2"/>
        <scheme val="minor"/>
      </rPr>
      <t>12 funcionarios).</t>
    </r>
    <r>
      <rPr>
        <sz val="13"/>
        <color theme="1"/>
        <rFont val="Calibri"/>
        <family val="2"/>
        <scheme val="minor"/>
      </rPr>
      <t xml:space="preserve"> 
Desde el proceso de Urgencias, se dicto capacitación sobre humanización del servicio y primeros auxilios psicologicos en victimas de violencia, para un total de 29 medicos participantes en forma presencial. Para un total de 62 funcionarios en el primer trimestre.
Adicionalmente a través de las redes sociales internas, el correo institucional y las carteleras se ha difundido pildores informativas acerca de estos temas, como estrategia para fortalecer la cultura organizacional y los valores en los servidores públicos.</t>
    </r>
  </si>
  <si>
    <t xml:space="preserve">presenta sugerencias o recomendaciones para ajustar y/o cambiar </t>
  </si>
  <si>
    <r>
      <rPr>
        <b/>
        <sz val="12"/>
        <color theme="1"/>
        <rFont val="Calibri"/>
        <family val="2"/>
        <scheme val="minor"/>
      </rPr>
      <t>1.</t>
    </r>
    <r>
      <rPr>
        <sz val="12"/>
        <color theme="1"/>
        <rFont val="Calibri"/>
        <family val="2"/>
        <scheme val="minor"/>
      </rPr>
      <t xml:space="preserve"> Se formularon acciones sin metas claras por lo cual, se dificultó la evaluación del cumplimiento.</t>
    </r>
  </si>
  <si>
    <r>
      <rPr>
        <b/>
        <sz val="12"/>
        <color theme="1"/>
        <rFont val="Calibri"/>
        <family val="2"/>
        <scheme val="minor"/>
      </rPr>
      <t>2.</t>
    </r>
    <r>
      <rPr>
        <sz val="12"/>
        <color theme="1"/>
        <rFont val="Calibri"/>
        <family val="2"/>
        <scheme val="minor"/>
      </rPr>
      <t xml:space="preserve"> Para más de 90% de las acciones se registro  como inicio de la actividad el  mes de Enero 2024, cuando es un mes en el que se esta en </t>
    </r>
  </si>
  <si>
    <r>
      <rPr>
        <b/>
        <sz val="11"/>
        <color theme="1"/>
        <rFont val="Calibri"/>
        <family val="2"/>
        <scheme val="minor"/>
      </rPr>
      <t xml:space="preserve">3. </t>
    </r>
    <r>
      <rPr>
        <sz val="11"/>
        <color theme="1"/>
        <rFont val="Calibri"/>
        <family val="2"/>
        <scheme val="minor"/>
      </rPr>
      <t xml:space="preserve">En color amarillo se encuentran marcadas las actividades, metas, responsables y/o fechas de ejecución en las cuales, la  OCI </t>
    </r>
  </si>
  <si>
    <r>
      <rPr>
        <b/>
        <sz val="12"/>
        <color theme="1"/>
        <rFont val="Calibri"/>
        <family val="2"/>
        <scheme val="minor"/>
      </rPr>
      <t xml:space="preserve">4. </t>
    </r>
    <r>
      <rPr>
        <sz val="12"/>
        <color theme="1"/>
        <rFont val="Calibri"/>
        <family val="2"/>
        <scheme val="minor"/>
      </rPr>
      <t>en gris se selecciona una fila que indica que la actividad está repetida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</si>
</sst>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240A]dddd\,\ dd&quot; de &quot;mmmm&quot; de &quot;yyyy;@"/>
    <numFmt numFmtId="165" formatCode="0.0%"/>
    <numFmt numFmtId="166" formatCode="_(* #,##0.00_);_(* \(#,##0.00\);_(* &quot;-&quot;??_);_(@_)"/>
  </numFmts>
  <fonts count="91">
    <font>
      <sz val="11"/>
      <color theme="1"/>
      <name val="Calibri"/>
      <family val="2"/>
      <scheme val="minor"/>
    </font>
    <font>
      <b/>
      <sz val="24"/>
      <color rgb="FF3366CC"/>
      <name val="Arial Narrow"/>
      <family val="2"/>
    </font>
    <font>
      <sz val="10"/>
      <color rgb="FF0065B0"/>
      <name val="Calibri"/>
      <family val="2"/>
      <scheme val="minor"/>
    </font>
    <font>
      <i/>
      <sz val="11"/>
      <color theme="4"/>
      <name val="Arial Narrow"/>
      <family val="2"/>
    </font>
    <font>
      <sz val="11"/>
      <name val="Arial Narrow"/>
      <family val="2"/>
    </font>
    <font>
      <b/>
      <sz val="11"/>
      <name val="Arial Narrow"/>
      <family val="2"/>
    </font>
    <font>
      <b/>
      <sz val="12"/>
      <name val="Arial Narrow"/>
      <family val="2"/>
    </font>
    <font>
      <b/>
      <sz val="24"/>
      <name val="Arial Narrow"/>
      <family val="2"/>
    </font>
    <font>
      <b/>
      <sz val="16"/>
      <name val="Arial Narrow"/>
      <family val="2"/>
    </font>
    <font>
      <b/>
      <sz val="14"/>
      <name val="Arial Narrow"/>
      <family val="2"/>
    </font>
    <font>
      <b/>
      <sz val="36"/>
      <color rgb="FF0065B0"/>
      <name val="Arial Narrow"/>
      <family val="2"/>
    </font>
    <font>
      <b/>
      <sz val="36"/>
      <name val="Arial Narrow"/>
      <family val="2"/>
    </font>
    <font>
      <sz val="12"/>
      <name val="Arial Narrow"/>
      <family val="2"/>
    </font>
    <font>
      <b/>
      <sz val="20"/>
      <name val="Arial Narrow"/>
      <family val="2"/>
    </font>
    <font>
      <b/>
      <sz val="12"/>
      <color theme="1"/>
      <name val="Calibri"/>
      <family val="2"/>
      <scheme val="minor"/>
    </font>
    <font>
      <b/>
      <sz val="48"/>
      <color rgb="FF3366CC"/>
      <name val="Arial Narrow"/>
      <family val="2"/>
    </font>
    <font>
      <sz val="11"/>
      <color rgb="FF002060"/>
      <name val="Calibri"/>
      <family val="2"/>
      <scheme val="minor"/>
    </font>
    <font>
      <sz val="11"/>
      <color rgb="FFFF0000"/>
      <name val="Calibri"/>
      <family val="2"/>
      <scheme val="minor"/>
    </font>
    <font>
      <b/>
      <sz val="36"/>
      <color rgb="FF3366CC"/>
      <name val="Arial Narrow"/>
      <family val="2"/>
    </font>
    <font>
      <sz val="11"/>
      <name val="Calibri"/>
      <family val="2"/>
      <scheme val="minor"/>
    </font>
    <font>
      <b/>
      <sz val="16"/>
      <color rgb="FF3366CC"/>
      <name val="Arial Narrow"/>
      <family val="2"/>
    </font>
    <font>
      <b/>
      <sz val="16"/>
      <color rgb="FF002060"/>
      <name val="Arial Narrow"/>
      <family val="2"/>
    </font>
    <font>
      <sz val="11"/>
      <color theme="1"/>
      <name val="Arial Narrow"/>
      <family val="2"/>
    </font>
    <font>
      <b/>
      <sz val="9"/>
      <color theme="1"/>
      <name val="Calibri"/>
      <family val="2"/>
      <scheme val="minor"/>
    </font>
    <font>
      <sz val="16"/>
      <name val="Arial Narrow"/>
      <family val="2"/>
    </font>
    <font>
      <b/>
      <sz val="12"/>
      <color rgb="FF0065B0"/>
      <name val="Arial Narrow"/>
      <family val="2"/>
    </font>
    <font>
      <sz val="9"/>
      <name val="Calibri"/>
      <family val="2"/>
      <scheme val="minor"/>
    </font>
    <font>
      <sz val="14"/>
      <name val="Arial Narrow"/>
      <family val="2"/>
    </font>
    <font>
      <sz val="18"/>
      <name val="Arial Narrow"/>
      <family val="2"/>
    </font>
    <font>
      <sz val="14"/>
      <color theme="1"/>
      <name val="Arial Narrow"/>
      <family val="2"/>
    </font>
    <font>
      <b/>
      <sz val="26"/>
      <name val="Arial Narrow"/>
      <family val="2"/>
    </font>
    <font>
      <sz val="16"/>
      <name val="Calibri"/>
      <family val="2"/>
      <scheme val="minor"/>
    </font>
    <font>
      <u/>
      <sz val="11"/>
      <color theme="10"/>
      <name val="Calibri"/>
      <family val="2"/>
      <scheme val="minor"/>
    </font>
    <font>
      <sz val="11"/>
      <color theme="1"/>
      <name val="Calibri"/>
      <family val="2"/>
      <scheme val="minor"/>
    </font>
    <font>
      <b/>
      <sz val="11"/>
      <color theme="1"/>
      <name val="Calibri"/>
      <family val="2"/>
      <scheme val="minor"/>
    </font>
    <font>
      <sz val="11"/>
      <color rgb="FF0070C0"/>
      <name val="Calibri"/>
      <family val="2"/>
      <scheme val="minor"/>
    </font>
    <font>
      <sz val="13"/>
      <color theme="1"/>
      <name val="Calibri"/>
      <family val="2"/>
      <scheme val="minor"/>
    </font>
    <font>
      <sz val="10"/>
      <name val="Arial"/>
      <family val="2"/>
    </font>
    <font>
      <b/>
      <sz val="14"/>
      <color theme="1"/>
      <name val="Calibri"/>
      <family val="2"/>
      <scheme val="minor"/>
    </font>
    <font>
      <b/>
      <sz val="20"/>
      <color indexed="8"/>
      <name val="Calibri"/>
      <family val="2"/>
    </font>
    <font>
      <b/>
      <sz val="14"/>
      <color indexed="8"/>
      <name val="Calibri"/>
      <family val="2"/>
    </font>
    <font>
      <b/>
      <sz val="14"/>
      <color rgb="FF0070C0"/>
      <name val="Calibri"/>
      <family val="2"/>
      <scheme val="minor"/>
    </font>
    <font>
      <b/>
      <sz val="26"/>
      <color theme="1"/>
      <name val="Calibri"/>
      <family val="2"/>
      <scheme val="minor"/>
    </font>
    <font>
      <b/>
      <sz val="28"/>
      <color theme="1"/>
      <name val="Calibri"/>
      <family val="2"/>
      <scheme val="minor"/>
    </font>
    <font>
      <b/>
      <sz val="17"/>
      <color theme="1"/>
      <name val="Calibri"/>
      <family val="2"/>
      <scheme val="minor"/>
    </font>
    <font>
      <b/>
      <sz val="12"/>
      <color rgb="FF0070C0"/>
      <name val="Calibri"/>
      <family val="2"/>
      <scheme val="minor"/>
    </font>
    <font>
      <sz val="13"/>
      <name val="Calibri"/>
      <family val="2"/>
      <scheme val="minor"/>
    </font>
    <font>
      <sz val="13"/>
      <name val="Calibri"/>
      <family val="2"/>
    </font>
    <font>
      <b/>
      <sz val="13"/>
      <color theme="1"/>
      <name val="Calibri"/>
      <family val="2"/>
      <scheme val="minor"/>
    </font>
    <font>
      <sz val="13"/>
      <color rgb="FF0000FF"/>
      <name val="Calibri"/>
      <family val="2"/>
      <scheme val="minor"/>
    </font>
    <font>
      <b/>
      <sz val="13"/>
      <color indexed="8"/>
      <name val="Calibri"/>
      <family val="2"/>
    </font>
    <font>
      <sz val="13"/>
      <color indexed="8"/>
      <name val="Calibri"/>
      <family val="2"/>
    </font>
    <font>
      <b/>
      <sz val="16"/>
      <color theme="1"/>
      <name val="Calibri"/>
      <family val="2"/>
      <scheme val="minor"/>
    </font>
    <font>
      <b/>
      <sz val="20"/>
      <color theme="1"/>
      <name val="Calibri"/>
      <family val="2"/>
      <scheme val="minor"/>
    </font>
    <font>
      <b/>
      <sz val="18"/>
      <color theme="1"/>
      <name val="Calibri"/>
      <family val="2"/>
      <scheme val="minor"/>
    </font>
    <font>
      <sz val="12"/>
      <color theme="1"/>
      <name val="Calibri"/>
      <family val="2"/>
      <scheme val="minor"/>
    </font>
    <font>
      <b/>
      <sz val="12"/>
      <color indexed="8"/>
      <name val="Calibri"/>
      <family val="2"/>
    </font>
    <font>
      <sz val="12"/>
      <color indexed="8"/>
      <name val="Calibri"/>
      <family val="2"/>
    </font>
    <font>
      <b/>
      <sz val="22"/>
      <color theme="1"/>
      <name val="Calibri"/>
      <family val="2"/>
      <scheme val="minor"/>
    </font>
    <font>
      <sz val="14"/>
      <color theme="1"/>
      <name val="Calibri"/>
      <family val="2"/>
      <scheme val="minor"/>
    </font>
    <font>
      <sz val="14"/>
      <color indexed="8"/>
      <name val="Calibri"/>
      <family val="2"/>
    </font>
    <font>
      <b/>
      <sz val="14"/>
      <color theme="0"/>
      <name val="Calibri"/>
      <family val="2"/>
      <scheme val="minor"/>
    </font>
    <font>
      <sz val="16"/>
      <color theme="1"/>
      <name val="Calibri"/>
      <family val="2"/>
      <scheme val="minor"/>
    </font>
    <font>
      <sz val="18"/>
      <color theme="1"/>
      <name val="Calibri"/>
      <family val="2"/>
      <scheme val="minor"/>
    </font>
    <font>
      <b/>
      <i/>
      <sz val="14"/>
      <name val="Arial"/>
      <family val="2"/>
    </font>
    <font>
      <b/>
      <i/>
      <sz val="16"/>
      <name val="Arial"/>
      <family val="2"/>
    </font>
    <font>
      <sz val="14"/>
      <name val="Arial"/>
      <family val="2"/>
    </font>
    <font>
      <i/>
      <sz val="16"/>
      <name val="Arial"/>
      <family val="2"/>
    </font>
    <font>
      <b/>
      <sz val="13"/>
      <name val="Calibri"/>
      <family val="2"/>
      <scheme val="minor"/>
    </font>
    <font>
      <b/>
      <sz val="13"/>
      <name val="Calibri"/>
      <family val="2"/>
    </font>
    <font>
      <sz val="13"/>
      <color rgb="FF6600FF"/>
      <name val="Calibri"/>
      <family val="2"/>
      <scheme val="minor"/>
    </font>
    <font>
      <u/>
      <sz val="13"/>
      <color rgb="FF0000FF"/>
      <name val="Calibri"/>
      <family val="2"/>
      <scheme val="minor"/>
    </font>
    <font>
      <sz val="12"/>
      <name val="Calibri"/>
      <family val="2"/>
      <scheme val="minor"/>
    </font>
    <font>
      <sz val="13"/>
      <color rgb="FF990000"/>
      <name val="Calibri"/>
      <family val="2"/>
      <scheme val="minor"/>
    </font>
    <font>
      <b/>
      <sz val="13"/>
      <color rgb="FF0000FF"/>
      <name val="Calibri"/>
      <family val="2"/>
      <scheme val="minor"/>
    </font>
    <font>
      <sz val="14"/>
      <color rgb="FF0000FF"/>
      <name val="Calibri"/>
      <family val="2"/>
      <scheme val="minor"/>
    </font>
    <font>
      <b/>
      <sz val="14"/>
      <color rgb="FF0000FF"/>
      <name val="Calibri"/>
      <family val="2"/>
      <scheme val="minor"/>
    </font>
    <font>
      <i/>
      <sz val="13"/>
      <color theme="1"/>
      <name val="Calibri"/>
      <family val="2"/>
      <scheme val="minor"/>
    </font>
    <font>
      <b/>
      <i/>
      <sz val="13"/>
      <color theme="1"/>
      <name val="Calibri"/>
      <family val="2"/>
      <scheme val="minor"/>
    </font>
    <font>
      <i/>
      <sz val="13"/>
      <color rgb="FF0000FF"/>
      <name val="Calibri"/>
      <family val="2"/>
      <scheme val="minor"/>
    </font>
    <font>
      <b/>
      <u/>
      <sz val="13"/>
      <color rgb="FF0000FF"/>
      <name val="Calibri"/>
      <family val="2"/>
      <scheme val="minor"/>
    </font>
    <font>
      <b/>
      <sz val="14"/>
      <name val="Calibri"/>
      <family val="2"/>
      <scheme val="minor"/>
    </font>
    <font>
      <b/>
      <sz val="18"/>
      <name val="Calibri"/>
      <family val="2"/>
      <scheme val="minor"/>
    </font>
    <font>
      <sz val="12"/>
      <name val="Arial"/>
      <family val="2"/>
    </font>
    <font>
      <b/>
      <sz val="12"/>
      <color indexed="59"/>
      <name val="SansSerif"/>
    </font>
    <font>
      <sz val="12"/>
      <name val="SansSerif"/>
    </font>
    <font>
      <b/>
      <sz val="12"/>
      <color indexed="72"/>
      <name val="SansSerif"/>
    </font>
    <font>
      <b/>
      <sz val="12"/>
      <name val="Arial"/>
      <family val="2"/>
    </font>
    <font>
      <sz val="12"/>
      <color indexed="72"/>
      <name val="SansSerif"/>
    </font>
    <font>
      <i/>
      <sz val="14"/>
      <name val="Arial"/>
      <family val="2"/>
    </font>
    <font>
      <b/>
      <sz val="13"/>
      <color rgb="FF6600FF"/>
      <name val="Calibri"/>
      <family val="2"/>
      <scheme val="minor"/>
    </font>
  </fonts>
  <fills count="23">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2"/>
        <bgColor indexed="64"/>
      </patternFill>
    </fill>
    <fill>
      <patternFill patternType="solid">
        <fgColor theme="7" tint="0.79998168889431442"/>
        <bgColor indexed="64"/>
      </patternFill>
    </fill>
    <fill>
      <patternFill patternType="solid">
        <fgColor theme="0" tint="-4.9989318521683403E-2"/>
        <bgColor indexed="64"/>
      </patternFill>
    </fill>
    <fill>
      <patternFill patternType="solid">
        <fgColor rgb="FFFF0000"/>
        <bgColor indexed="64"/>
      </patternFill>
    </fill>
    <fill>
      <patternFill patternType="solid">
        <fgColor rgb="FFFFFAEB"/>
        <bgColor indexed="64"/>
      </patternFill>
    </fill>
    <fill>
      <patternFill patternType="solid">
        <fgColor rgb="FFF9EBF2"/>
        <bgColor indexed="64"/>
      </patternFill>
    </fill>
    <fill>
      <patternFill patternType="solid">
        <fgColor rgb="FFF2F8EE"/>
        <bgColor indexed="64"/>
      </patternFill>
    </fill>
    <fill>
      <patternFill patternType="solid">
        <fgColor rgb="FFEFF6EA"/>
        <bgColor indexed="64"/>
      </patternFill>
    </fill>
    <fill>
      <patternFill patternType="solid">
        <fgColor rgb="FFFDEADF"/>
        <bgColor indexed="64"/>
      </patternFill>
    </fill>
    <fill>
      <patternFill patternType="solid">
        <fgColor rgb="FFE8DDFF"/>
        <bgColor indexed="64"/>
      </patternFill>
    </fill>
    <fill>
      <patternFill patternType="solid">
        <fgColor rgb="FF800000"/>
        <bgColor indexed="64"/>
      </patternFill>
    </fill>
    <fill>
      <patternFill patternType="solid">
        <fgColor theme="2" tint="-9.9978637043366805E-2"/>
        <bgColor indexed="64"/>
      </patternFill>
    </fill>
    <fill>
      <patternFill patternType="solid">
        <fgColor rgb="FF92D050"/>
        <bgColor indexed="64"/>
      </patternFill>
    </fill>
    <fill>
      <patternFill patternType="solid">
        <fgColor rgb="FFFFC000"/>
        <bgColor indexed="64"/>
      </patternFill>
    </fill>
    <fill>
      <patternFill patternType="solid">
        <fgColor theme="0" tint="-0.249977111117893"/>
        <bgColor indexed="64"/>
      </patternFill>
    </fill>
    <fill>
      <patternFill patternType="solid">
        <fgColor rgb="FFF6C700"/>
        <bgColor indexed="64"/>
      </patternFill>
    </fill>
    <fill>
      <patternFill patternType="solid">
        <fgColor theme="5" tint="0.59999389629810485"/>
        <bgColor indexed="64"/>
      </patternFill>
    </fill>
    <fill>
      <patternFill patternType="solid">
        <fgColor indexed="9"/>
        <bgColor indexed="64"/>
      </patternFill>
    </fill>
    <fill>
      <patternFill patternType="solid">
        <fgColor indexed="22"/>
        <bgColor indexed="64"/>
      </patternFill>
    </fill>
  </fills>
  <borders count="193">
    <border>
      <left/>
      <right/>
      <top/>
      <bottom/>
      <diagonal/>
    </border>
    <border>
      <left style="dotted">
        <color rgb="FF002060"/>
      </left>
      <right style="dotted">
        <color rgb="FF002060"/>
      </right>
      <top style="dotted">
        <color rgb="FF002060"/>
      </top>
      <bottom style="dotted">
        <color rgb="FF002060"/>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dotted">
        <color indexed="64"/>
      </left>
      <right style="dotted">
        <color indexed="64"/>
      </right>
      <top style="dotted">
        <color indexed="64"/>
      </top>
      <bottom style="dotted">
        <color indexed="64"/>
      </bottom>
      <diagonal/>
    </border>
    <border>
      <left style="medium">
        <color indexed="64"/>
      </left>
      <right style="dotted">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style="medium">
        <color indexed="64"/>
      </left>
      <right style="dotted">
        <color indexed="64"/>
      </right>
      <top/>
      <bottom style="dotted">
        <color indexed="64"/>
      </bottom>
      <diagonal/>
    </border>
    <border>
      <left style="dotted">
        <color indexed="64"/>
      </left>
      <right style="dotted">
        <color indexed="64"/>
      </right>
      <top/>
      <bottom style="dotted">
        <color indexed="64"/>
      </bottom>
      <diagonal/>
    </border>
    <border>
      <left style="dotted">
        <color indexed="64"/>
      </left>
      <right style="medium">
        <color indexed="64"/>
      </right>
      <top/>
      <bottom style="dotted">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dotted">
        <color indexed="64"/>
      </left>
      <right style="dotted">
        <color indexed="64"/>
      </right>
      <top style="medium">
        <color indexed="64"/>
      </top>
      <bottom style="dotted">
        <color indexed="64"/>
      </bottom>
      <diagonal/>
    </border>
    <border>
      <left style="medium">
        <color indexed="64"/>
      </left>
      <right style="dotted">
        <color rgb="FF002060"/>
      </right>
      <top style="dotted">
        <color rgb="FF002060"/>
      </top>
      <bottom style="dotted">
        <color rgb="FF002060"/>
      </bottom>
      <diagonal/>
    </border>
    <border>
      <left style="medium">
        <color indexed="64"/>
      </left>
      <right style="dotted">
        <color rgb="FF002060"/>
      </right>
      <top style="dotted">
        <color rgb="FF002060"/>
      </top>
      <bottom/>
      <diagonal/>
    </border>
    <border>
      <left style="medium">
        <color indexed="64"/>
      </left>
      <right style="dotted">
        <color indexed="64"/>
      </right>
      <top style="medium">
        <color indexed="64"/>
      </top>
      <bottom/>
      <diagonal/>
    </border>
    <border>
      <left style="medium">
        <color indexed="64"/>
      </left>
      <right/>
      <top style="hair">
        <color indexed="64"/>
      </top>
      <bottom/>
      <diagonal/>
    </border>
    <border>
      <left/>
      <right/>
      <top style="hair">
        <color indexed="64"/>
      </top>
      <bottom/>
      <diagonal/>
    </border>
    <border>
      <left/>
      <right/>
      <top/>
      <bottom style="hair">
        <color indexed="64"/>
      </bottom>
      <diagonal/>
    </border>
    <border>
      <left/>
      <right style="medium">
        <color indexed="64"/>
      </right>
      <top/>
      <bottom style="hair">
        <color indexed="64"/>
      </bottom>
      <diagonal/>
    </border>
    <border>
      <left style="hair">
        <color indexed="64"/>
      </left>
      <right/>
      <top/>
      <bottom/>
      <diagonal/>
    </border>
    <border>
      <left/>
      <right style="hair">
        <color indexed="64"/>
      </right>
      <top style="hair">
        <color indexed="64"/>
      </top>
      <bottom/>
      <diagonal/>
    </border>
    <border>
      <left/>
      <right style="hair">
        <color indexed="64"/>
      </right>
      <top/>
      <bottom/>
      <diagonal/>
    </border>
    <border>
      <left/>
      <right style="hair">
        <color indexed="64"/>
      </right>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top style="hair">
        <color indexed="64"/>
      </top>
      <bottom style="hair">
        <color indexed="64"/>
      </bottom>
      <diagonal/>
    </border>
    <border>
      <left style="hair">
        <color indexed="64"/>
      </left>
      <right/>
      <top style="medium">
        <color rgb="FF002060"/>
      </top>
      <bottom style="hair">
        <color indexed="64"/>
      </bottom>
      <diagonal/>
    </border>
    <border>
      <left style="hair">
        <color indexed="64"/>
      </left>
      <right style="hair">
        <color indexed="64"/>
      </right>
      <top style="hair">
        <color indexed="64"/>
      </top>
      <bottom/>
      <diagonal/>
    </border>
    <border>
      <left style="hair">
        <color indexed="64"/>
      </left>
      <right style="hair">
        <color indexed="64"/>
      </right>
      <top/>
      <bottom style="hair">
        <color indexed="64"/>
      </bottom>
      <diagonal/>
    </border>
    <border>
      <left/>
      <right style="hair">
        <color indexed="64"/>
      </right>
      <top style="hair">
        <color indexed="64"/>
      </top>
      <bottom style="hair">
        <color indexed="64"/>
      </bottom>
      <diagonal/>
    </border>
    <border>
      <left style="medium">
        <color indexed="64"/>
      </left>
      <right style="hair">
        <color indexed="64"/>
      </right>
      <top style="hair">
        <color indexed="64"/>
      </top>
      <bottom style="medium">
        <color rgb="FF002060"/>
      </bottom>
      <diagonal/>
    </border>
    <border>
      <left style="medium">
        <color indexed="64"/>
      </left>
      <right style="hair">
        <color indexed="64"/>
      </right>
      <top style="medium">
        <color rgb="FF002060"/>
      </top>
      <bottom style="medium">
        <color rgb="FF002060"/>
      </bottom>
      <diagonal/>
    </border>
    <border>
      <left style="medium">
        <color indexed="64"/>
      </left>
      <right style="hair">
        <color indexed="64"/>
      </right>
      <top style="medium">
        <color rgb="FF002060"/>
      </top>
      <bottom style="hair">
        <color indexed="64"/>
      </bottom>
      <diagonal/>
    </border>
    <border>
      <left/>
      <right/>
      <top style="hair">
        <color indexed="64"/>
      </top>
      <bottom style="hair">
        <color indexed="64"/>
      </bottom>
      <diagonal/>
    </border>
    <border>
      <left style="hair">
        <color indexed="64"/>
      </left>
      <right/>
      <top style="hair">
        <color indexed="64"/>
      </top>
      <bottom/>
      <diagonal/>
    </border>
    <border>
      <left style="hair">
        <color indexed="64"/>
      </left>
      <right/>
      <top/>
      <bottom style="hair">
        <color indexed="64"/>
      </bottom>
      <diagonal/>
    </border>
    <border>
      <left style="hair">
        <color indexed="64"/>
      </left>
      <right style="hair">
        <color rgb="FF3366CC"/>
      </right>
      <top style="hair">
        <color indexed="64"/>
      </top>
      <bottom style="hair">
        <color rgb="FF3366CC"/>
      </bottom>
      <diagonal/>
    </border>
    <border>
      <left style="hair">
        <color indexed="64"/>
      </left>
      <right style="hair">
        <color rgb="FF3366CC"/>
      </right>
      <top style="hair">
        <color indexed="64"/>
      </top>
      <bottom style="hair">
        <color indexed="64"/>
      </bottom>
      <diagonal/>
    </border>
    <border>
      <left/>
      <right style="medium">
        <color indexed="64"/>
      </right>
      <top style="hair">
        <color indexed="64"/>
      </top>
      <bottom style="hair">
        <color indexed="64"/>
      </bottom>
      <diagonal/>
    </border>
    <border>
      <left style="hair">
        <color rgb="FF3366CC"/>
      </left>
      <right style="hair">
        <color rgb="FF3366CC"/>
      </right>
      <top style="hair">
        <color indexed="64"/>
      </top>
      <bottom style="hair">
        <color indexed="64"/>
      </bottom>
      <diagonal/>
    </border>
    <border>
      <left style="hair">
        <color rgb="FF3366CC"/>
      </left>
      <right style="medium">
        <color indexed="64"/>
      </right>
      <top style="hair">
        <color indexed="64"/>
      </top>
      <bottom style="hair">
        <color indexed="64"/>
      </bottom>
      <diagonal/>
    </border>
    <border>
      <left style="hair">
        <color rgb="FF3366CC"/>
      </left>
      <right style="hair">
        <color indexed="64"/>
      </right>
      <top style="hair">
        <color indexed="64"/>
      </top>
      <bottom style="hair">
        <color rgb="FF3366CC"/>
      </bottom>
      <diagonal/>
    </border>
    <border>
      <left style="hair">
        <color indexed="64"/>
      </left>
      <right/>
      <top/>
      <bottom style="hair">
        <color rgb="FF3366CC"/>
      </bottom>
      <diagonal/>
    </border>
    <border>
      <left/>
      <right/>
      <top/>
      <bottom style="hair">
        <color rgb="FF3366CC"/>
      </bottom>
      <diagonal/>
    </border>
    <border>
      <left/>
      <right style="hair">
        <color indexed="64"/>
      </right>
      <top style="hair">
        <color indexed="64"/>
      </top>
      <bottom style="hair">
        <color rgb="FF3366CC"/>
      </bottom>
      <diagonal/>
    </border>
    <border>
      <left style="hair">
        <color indexed="64"/>
      </left>
      <right style="hair">
        <color indexed="64"/>
      </right>
      <top style="hair">
        <color indexed="64"/>
      </top>
      <bottom style="hair">
        <color rgb="FF3366CC"/>
      </bottom>
      <diagonal/>
    </border>
    <border>
      <left style="hair">
        <color indexed="64"/>
      </left>
      <right/>
      <top style="hair">
        <color indexed="64"/>
      </top>
      <bottom style="hair">
        <color rgb="FF3366CC"/>
      </bottom>
      <diagonal/>
    </border>
    <border>
      <left style="medium">
        <color indexed="64"/>
      </left>
      <right/>
      <top style="hair">
        <color indexed="64"/>
      </top>
      <bottom style="dotted">
        <color rgb="FF002060"/>
      </bottom>
      <diagonal/>
    </border>
    <border>
      <left/>
      <right/>
      <top style="hair">
        <color indexed="64"/>
      </top>
      <bottom style="dotted">
        <color rgb="FF002060"/>
      </bottom>
      <diagonal/>
    </border>
    <border>
      <left/>
      <right style="hair">
        <color indexed="64"/>
      </right>
      <top style="medium">
        <color indexed="64"/>
      </top>
      <bottom style="dotted">
        <color rgb="FF002060"/>
      </bottom>
      <diagonal/>
    </border>
    <border>
      <left style="dotted">
        <color rgb="FF002060"/>
      </left>
      <right style="hair">
        <color indexed="64"/>
      </right>
      <top style="dotted">
        <color rgb="FF002060"/>
      </top>
      <bottom style="dotted">
        <color rgb="FF002060"/>
      </bottom>
      <diagonal/>
    </border>
    <border>
      <left style="dotted">
        <color rgb="FF002060"/>
      </left>
      <right/>
      <top style="dotted">
        <color rgb="FF002060"/>
      </top>
      <bottom style="dotted">
        <color rgb="FF002060"/>
      </bottom>
      <diagonal/>
    </border>
    <border>
      <left style="hair">
        <color indexed="64"/>
      </left>
      <right style="hair">
        <color indexed="64"/>
      </right>
      <top/>
      <bottom/>
      <diagonal/>
    </border>
    <border>
      <left style="medium">
        <color indexed="64"/>
      </left>
      <right style="dotted">
        <color rgb="FF002060"/>
      </right>
      <top/>
      <bottom/>
      <diagonal/>
    </border>
    <border>
      <left style="medium">
        <color indexed="64"/>
      </left>
      <right style="dotted">
        <color rgb="FF002060"/>
      </right>
      <top/>
      <bottom style="dotted">
        <color rgb="FF002060"/>
      </bottom>
      <diagonal/>
    </border>
    <border>
      <left style="medium">
        <color indexed="64"/>
      </left>
      <right style="dotted">
        <color indexed="64"/>
      </right>
      <top/>
      <bottom/>
      <diagonal/>
    </border>
    <border>
      <left style="dotted">
        <color indexed="64"/>
      </left>
      <right style="dotted">
        <color indexed="64"/>
      </right>
      <top style="medium">
        <color indexed="64"/>
      </top>
      <bottom/>
      <diagonal/>
    </border>
    <border>
      <left style="dotted">
        <color indexed="64"/>
      </left>
      <right style="dotted">
        <color indexed="64"/>
      </right>
      <top/>
      <bottom/>
      <diagonal/>
    </border>
    <border>
      <left style="medium">
        <color indexed="64"/>
      </left>
      <right style="dotted">
        <color indexed="64"/>
      </right>
      <top style="dotted">
        <color indexed="64"/>
      </top>
      <bottom/>
      <diagonal/>
    </border>
    <border>
      <left style="dotted">
        <color indexed="64"/>
      </left>
      <right style="dotted">
        <color indexed="64"/>
      </right>
      <top style="dotted">
        <color indexed="64"/>
      </top>
      <bottom/>
      <diagonal/>
    </border>
    <border>
      <left style="medium">
        <color indexed="64"/>
      </left>
      <right style="hair">
        <color indexed="64"/>
      </right>
      <top/>
      <bottom style="medium">
        <color rgb="FF002060"/>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bottom style="dotted">
        <color rgb="FF002060"/>
      </bottom>
      <diagonal/>
    </border>
    <border>
      <left/>
      <right/>
      <top/>
      <bottom style="dotted">
        <color rgb="FF002060"/>
      </bottom>
      <diagonal/>
    </border>
    <border>
      <left style="medium">
        <color rgb="FF800000"/>
      </left>
      <right/>
      <top style="medium">
        <color rgb="FF800000"/>
      </top>
      <bottom/>
      <diagonal/>
    </border>
    <border>
      <left/>
      <right/>
      <top style="medium">
        <color rgb="FF800000"/>
      </top>
      <bottom/>
      <diagonal/>
    </border>
    <border>
      <left/>
      <right style="medium">
        <color rgb="FF800000"/>
      </right>
      <top style="medium">
        <color rgb="FF800000"/>
      </top>
      <bottom/>
      <diagonal/>
    </border>
    <border>
      <left style="medium">
        <color rgb="FF800000"/>
      </left>
      <right/>
      <top/>
      <bottom style="medium">
        <color rgb="FF800000"/>
      </bottom>
      <diagonal/>
    </border>
    <border>
      <left/>
      <right/>
      <top/>
      <bottom style="medium">
        <color rgb="FF800000"/>
      </bottom>
      <diagonal/>
    </border>
    <border>
      <left/>
      <right style="medium">
        <color rgb="FF800000"/>
      </right>
      <top/>
      <bottom style="medium">
        <color rgb="FF800000"/>
      </bottom>
      <diagonal/>
    </border>
    <border>
      <left style="medium">
        <color rgb="FF800000"/>
      </left>
      <right/>
      <top style="medium">
        <color rgb="FF800000"/>
      </top>
      <bottom style="medium">
        <color rgb="FF800000"/>
      </bottom>
      <diagonal/>
    </border>
    <border>
      <left/>
      <right/>
      <top style="medium">
        <color rgb="FF800000"/>
      </top>
      <bottom style="medium">
        <color rgb="FF800000"/>
      </bottom>
      <diagonal/>
    </border>
    <border>
      <left/>
      <right style="medium">
        <color rgb="FF800000"/>
      </right>
      <top style="medium">
        <color rgb="FF800000"/>
      </top>
      <bottom style="medium">
        <color rgb="FF800000"/>
      </bottom>
      <diagonal/>
    </border>
    <border>
      <left style="medium">
        <color rgb="FF800000"/>
      </left>
      <right style="medium">
        <color rgb="FF0070C0"/>
      </right>
      <top/>
      <bottom style="medium">
        <color rgb="FF0070C0"/>
      </bottom>
      <diagonal/>
    </border>
    <border>
      <left style="medium">
        <color rgb="FF0070C0"/>
      </left>
      <right/>
      <top/>
      <bottom/>
      <diagonal/>
    </border>
    <border>
      <left/>
      <right style="medium">
        <color rgb="FF0070C0"/>
      </right>
      <top/>
      <bottom/>
      <diagonal/>
    </border>
    <border>
      <left style="medium">
        <color rgb="FF0070C0"/>
      </left>
      <right style="medium">
        <color rgb="FF0070C0"/>
      </right>
      <top/>
      <bottom/>
      <diagonal/>
    </border>
    <border>
      <left style="medium">
        <color rgb="FF0070C0"/>
      </left>
      <right style="medium">
        <color rgb="FF800000"/>
      </right>
      <top/>
      <bottom/>
      <diagonal/>
    </border>
    <border>
      <left style="thin">
        <color indexed="64"/>
      </left>
      <right style="medium">
        <color indexed="64"/>
      </right>
      <top/>
      <bottom/>
      <diagonal/>
    </border>
    <border>
      <left style="medium">
        <color rgb="FF800000"/>
      </left>
      <right style="medium">
        <color rgb="FF0070C0"/>
      </right>
      <top style="medium">
        <color rgb="FF0070C0"/>
      </top>
      <bottom/>
      <diagonal/>
    </border>
    <border>
      <left style="medium">
        <color rgb="FF0070C0"/>
      </left>
      <right/>
      <top style="medium">
        <color rgb="FF0070C0"/>
      </top>
      <bottom style="thin">
        <color rgb="FF0070C0"/>
      </bottom>
      <diagonal/>
    </border>
    <border>
      <left style="medium">
        <color indexed="64"/>
      </left>
      <right style="medium">
        <color indexed="64"/>
      </right>
      <top style="medium">
        <color indexed="64"/>
      </top>
      <bottom style="medium">
        <color indexed="64"/>
      </bottom>
      <diagonal/>
    </border>
    <border>
      <left style="medium">
        <color indexed="64"/>
      </left>
      <right style="medium">
        <color rgb="FF800000"/>
      </right>
      <top style="medium">
        <color indexed="64"/>
      </top>
      <bottom style="medium">
        <color indexed="64"/>
      </bottom>
      <diagonal/>
    </border>
    <border>
      <left style="medium">
        <color rgb="FF800000"/>
      </left>
      <right style="medium">
        <color rgb="FF800000"/>
      </right>
      <top style="medium">
        <color rgb="FF800000"/>
      </top>
      <bottom style="thin">
        <color rgb="FF800000"/>
      </bottom>
      <diagonal/>
    </border>
    <border>
      <left style="medium">
        <color rgb="FF800000"/>
      </left>
      <right/>
      <top style="thin">
        <color rgb="FF960000"/>
      </top>
      <bottom style="thin">
        <color rgb="FF960000"/>
      </bottom>
      <diagonal/>
    </border>
    <border>
      <left style="medium">
        <color rgb="FF960000"/>
      </left>
      <right style="medium">
        <color rgb="FF960000"/>
      </right>
      <top style="thin">
        <color rgb="FF800000"/>
      </top>
      <bottom/>
      <diagonal/>
    </border>
    <border>
      <left style="medium">
        <color rgb="FF800000"/>
      </left>
      <right style="medium">
        <color rgb="FF800000"/>
      </right>
      <top style="thin">
        <color rgb="FF800000"/>
      </top>
      <bottom style="thin">
        <color rgb="FF800000"/>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rgb="FF0070C0"/>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medium">
        <color rgb="FF800000"/>
      </left>
      <right/>
      <top style="thin">
        <color rgb="FF800000"/>
      </top>
      <bottom style="thin">
        <color rgb="FF800000"/>
      </bottom>
      <diagonal/>
    </border>
    <border>
      <left style="medium">
        <color rgb="FF800000"/>
      </left>
      <right style="medium">
        <color rgb="FF0070C0"/>
      </right>
      <top/>
      <bottom/>
      <diagonal/>
    </border>
    <border>
      <left style="medium">
        <color rgb="FF800000"/>
      </left>
      <right/>
      <top style="thin">
        <color rgb="FF800000"/>
      </top>
      <bottom style="medium">
        <color rgb="FF800000"/>
      </bottom>
      <diagonal/>
    </border>
    <border>
      <left style="medium">
        <color rgb="FF0070C0"/>
      </left>
      <right style="medium">
        <color rgb="FF0070C0"/>
      </right>
      <top style="medium">
        <color rgb="FF0070C0"/>
      </top>
      <bottom style="thin">
        <color theme="4" tint="-0.249977111117893"/>
      </bottom>
      <diagonal/>
    </border>
    <border>
      <left style="medium">
        <color rgb="FF800000"/>
      </left>
      <right/>
      <top style="medium">
        <color rgb="FF800000"/>
      </top>
      <bottom style="thin">
        <color rgb="FF800000"/>
      </bottom>
      <diagonal/>
    </border>
    <border>
      <left style="medium">
        <color rgb="FF800000"/>
      </left>
      <right style="medium">
        <color rgb="FF0070C0"/>
      </right>
      <top/>
      <bottom style="thin">
        <color theme="4" tint="-0.249977111117893"/>
      </bottom>
      <diagonal/>
    </border>
    <border>
      <left style="medium">
        <color rgb="FF800000"/>
      </left>
      <right style="medium">
        <color rgb="FF800000"/>
      </right>
      <top style="thin">
        <color rgb="FF800000"/>
      </top>
      <bottom style="medium">
        <color rgb="FF800000"/>
      </bottom>
      <diagonal/>
    </border>
    <border>
      <left style="medium">
        <color rgb="FF800000"/>
      </left>
      <right/>
      <top style="medium">
        <color rgb="FF0070C0"/>
      </top>
      <bottom style="medium">
        <color rgb="FF0070C0"/>
      </bottom>
      <diagonal/>
    </border>
    <border>
      <left/>
      <right/>
      <top style="medium">
        <color rgb="FF0070C0"/>
      </top>
      <bottom style="medium">
        <color rgb="FF0070C0"/>
      </bottom>
      <diagonal/>
    </border>
    <border>
      <left/>
      <right style="medium">
        <color rgb="FF800000"/>
      </right>
      <top style="medium">
        <color rgb="FF0070C0"/>
      </top>
      <bottom style="medium">
        <color rgb="FF0070C0"/>
      </bottom>
      <diagonal/>
    </border>
    <border>
      <left style="medium">
        <color rgb="FF960000"/>
      </left>
      <right style="medium">
        <color rgb="FF960000"/>
      </right>
      <top style="medium">
        <color rgb="FF800000"/>
      </top>
      <bottom style="medium">
        <color rgb="FF960000"/>
      </bottom>
      <diagonal/>
    </border>
    <border>
      <left style="medium">
        <color rgb="FF0070C0"/>
      </left>
      <right/>
      <top style="medium">
        <color rgb="FF800000"/>
      </top>
      <bottom/>
      <diagonal/>
    </border>
    <border>
      <left/>
      <right style="medium">
        <color rgb="FF0070C0"/>
      </right>
      <top style="medium">
        <color rgb="FF800000"/>
      </top>
      <bottom/>
      <diagonal/>
    </border>
    <border>
      <left style="medium">
        <color rgb="FF0070C0"/>
      </left>
      <right style="medium">
        <color rgb="FF0070C0"/>
      </right>
      <top style="medium">
        <color rgb="FF0070C0"/>
      </top>
      <bottom/>
      <diagonal/>
    </border>
    <border>
      <left style="medium">
        <color rgb="FF800000"/>
      </left>
      <right style="thin">
        <color rgb="FF800000"/>
      </right>
      <top style="medium">
        <color rgb="FF800000"/>
      </top>
      <bottom style="medium">
        <color rgb="FF800000"/>
      </bottom>
      <diagonal/>
    </border>
    <border>
      <left style="thin">
        <color rgb="FF800000"/>
      </left>
      <right style="medium">
        <color rgb="FF800000"/>
      </right>
      <top style="medium">
        <color rgb="FF800000"/>
      </top>
      <bottom style="medium">
        <color rgb="FF800000"/>
      </bottom>
      <diagonal/>
    </border>
    <border>
      <left style="medium">
        <color rgb="FF800000"/>
      </left>
      <right style="medium">
        <color rgb="FF800000"/>
      </right>
      <top style="medium">
        <color rgb="FF800000"/>
      </top>
      <bottom/>
      <diagonal/>
    </border>
    <border>
      <left style="medium">
        <color rgb="FF800000"/>
      </left>
      <right style="medium">
        <color rgb="FF0070C0"/>
      </right>
      <top style="medium">
        <color rgb="FF800000"/>
      </top>
      <bottom/>
      <diagonal/>
    </border>
    <border>
      <left style="medium">
        <color rgb="FF800000"/>
      </left>
      <right style="medium">
        <color rgb="FF0070C0"/>
      </right>
      <top/>
      <bottom style="medium">
        <color rgb="FF800000"/>
      </bottom>
      <diagonal/>
    </border>
    <border>
      <left style="medium">
        <color rgb="FF0070C0"/>
      </left>
      <right/>
      <top style="medium">
        <color rgb="FF0070C0"/>
      </top>
      <bottom/>
      <diagonal/>
    </border>
    <border>
      <left style="medium">
        <color rgb="FF800000"/>
      </left>
      <right style="medium">
        <color rgb="FF800000"/>
      </right>
      <top style="thin">
        <color rgb="FF800000"/>
      </top>
      <bottom/>
      <diagonal/>
    </border>
    <border>
      <left style="medium">
        <color rgb="FF800000"/>
      </left>
      <right style="medium">
        <color rgb="FF800000"/>
      </right>
      <top style="medium">
        <color rgb="FF800000"/>
      </top>
      <bottom style="medium">
        <color rgb="FF800000"/>
      </bottom>
      <diagonal/>
    </border>
    <border>
      <left style="medium">
        <color rgb="FF800000"/>
      </left>
      <right style="medium">
        <color rgb="FF0070C0"/>
      </right>
      <top style="medium">
        <color rgb="FF0070C0"/>
      </top>
      <bottom style="medium">
        <color rgb="FF0070C0"/>
      </bottom>
      <diagonal/>
    </border>
    <border>
      <left style="medium">
        <color rgb="FF0070C0"/>
      </left>
      <right style="medium">
        <color rgb="FF0070C0"/>
      </right>
      <top style="medium">
        <color rgb="FF0070C0"/>
      </top>
      <bottom style="medium">
        <color rgb="FF0070C0"/>
      </bottom>
      <diagonal/>
    </border>
    <border>
      <left style="medium">
        <color rgb="FF0070C0"/>
      </left>
      <right style="medium">
        <color rgb="FF800000"/>
      </right>
      <top/>
      <bottom style="medium">
        <color rgb="FF0070C0"/>
      </bottom>
      <diagonal/>
    </border>
    <border>
      <left style="medium">
        <color rgb="FF800000"/>
      </left>
      <right style="thin">
        <color rgb="FF800000"/>
      </right>
      <top style="medium">
        <color rgb="FF800000"/>
      </top>
      <bottom/>
      <diagonal/>
    </border>
    <border>
      <left style="medium">
        <color rgb="FF800000"/>
      </left>
      <right style="thin">
        <color rgb="FF800000"/>
      </right>
      <top style="medium">
        <color rgb="FF800000"/>
      </top>
      <bottom style="thin">
        <color rgb="FF800000"/>
      </bottom>
      <diagonal/>
    </border>
    <border>
      <left style="medium">
        <color rgb="FF0070C0"/>
      </left>
      <right style="medium">
        <color rgb="FF0070C0"/>
      </right>
      <top/>
      <bottom style="thin">
        <color rgb="FF0070C0"/>
      </bottom>
      <diagonal/>
    </border>
    <border>
      <left style="medium">
        <color rgb="FF800000"/>
      </left>
      <right/>
      <top/>
      <bottom style="thin">
        <color rgb="FF800000"/>
      </bottom>
      <diagonal/>
    </border>
    <border>
      <left style="medium">
        <color rgb="FF0070C0"/>
      </left>
      <right style="thin">
        <color theme="4" tint="-0.249977111117893"/>
      </right>
      <top style="medium">
        <color rgb="FF0070C0"/>
      </top>
      <bottom style="medium">
        <color rgb="FF0070C0"/>
      </bottom>
      <diagonal/>
    </border>
    <border>
      <left style="thin">
        <color theme="4" tint="-0.249977111117893"/>
      </left>
      <right style="medium">
        <color rgb="FF0070C0"/>
      </right>
      <top style="medium">
        <color rgb="FF0070C0"/>
      </top>
      <bottom/>
      <diagonal/>
    </border>
    <border>
      <left style="thin">
        <color rgb="FF800000"/>
      </left>
      <right style="thin">
        <color rgb="FF800000"/>
      </right>
      <top/>
      <bottom style="medium">
        <color rgb="FF800000"/>
      </bottom>
      <diagonal/>
    </border>
    <border>
      <left style="medium">
        <color rgb="FF800000"/>
      </left>
      <right style="medium">
        <color rgb="FF0070C0"/>
      </right>
      <top style="thin">
        <color theme="4" tint="-0.249977111117893"/>
      </top>
      <bottom style="thin">
        <color theme="4" tint="-0.249977111117893"/>
      </bottom>
      <diagonal/>
    </border>
    <border>
      <left style="medium">
        <color rgb="FF0070C0"/>
      </left>
      <right style="medium">
        <color rgb="FF0070C0"/>
      </right>
      <top style="thin">
        <color theme="4" tint="-0.249977111117893"/>
      </top>
      <bottom style="thin">
        <color theme="4" tint="-0.249977111117893"/>
      </bottom>
      <diagonal/>
    </border>
    <border>
      <left style="medium">
        <color rgb="FF0070C0"/>
      </left>
      <right style="medium">
        <color rgb="FF0070C0"/>
      </right>
      <top style="thin">
        <color theme="4" tint="-0.249977111117893"/>
      </top>
      <bottom style="medium">
        <color rgb="FF0070C0"/>
      </bottom>
      <diagonal/>
    </border>
    <border>
      <left style="medium">
        <color rgb="FF0070C0"/>
      </left>
      <right style="medium">
        <color indexed="64"/>
      </right>
      <top style="thin">
        <color theme="4" tint="-0.249977111117893"/>
      </top>
      <bottom/>
      <diagonal/>
    </border>
    <border>
      <left style="thin">
        <color indexed="64"/>
      </left>
      <right/>
      <top style="thin">
        <color indexed="64"/>
      </top>
      <bottom/>
      <diagonal/>
    </border>
    <border>
      <left style="medium">
        <color rgb="FF800000"/>
      </left>
      <right style="medium">
        <color rgb="FF0070C0"/>
      </right>
      <top style="thin">
        <color theme="4" tint="-0.249977111117893"/>
      </top>
      <bottom/>
      <diagonal/>
    </border>
    <border>
      <left style="medium">
        <color rgb="FF0070C0"/>
      </left>
      <right style="medium">
        <color rgb="FF0070C0"/>
      </right>
      <top/>
      <bottom style="medium">
        <color rgb="FF0070C0"/>
      </bottom>
      <diagonal/>
    </border>
    <border>
      <left style="thin">
        <color theme="4" tint="-0.249977111117893"/>
      </left>
      <right style="medium">
        <color rgb="FF0070C0"/>
      </right>
      <top style="medium">
        <color rgb="FF0070C0"/>
      </top>
      <bottom style="medium">
        <color rgb="FF0070C0"/>
      </bottom>
      <diagonal/>
    </border>
    <border>
      <left style="medium">
        <color rgb="FF800000"/>
      </left>
      <right style="medium">
        <color rgb="FF800000"/>
      </right>
      <top/>
      <bottom/>
      <diagonal/>
    </border>
    <border>
      <left style="thin">
        <color rgb="FF740000"/>
      </left>
      <right/>
      <top/>
      <bottom style="thin">
        <color rgb="FF740000"/>
      </bottom>
      <diagonal/>
    </border>
    <border>
      <left style="medium">
        <color rgb="FF800000"/>
      </left>
      <right style="medium">
        <color rgb="FF0070C0"/>
      </right>
      <top style="medium">
        <color rgb="FF0070C0"/>
      </top>
      <bottom style="thin">
        <color theme="4" tint="-0.249977111117893"/>
      </bottom>
      <diagonal/>
    </border>
    <border>
      <left style="medium">
        <color rgb="FF800000"/>
      </left>
      <right style="medium">
        <color rgb="FF800000"/>
      </right>
      <top style="thin">
        <color rgb="FF740000"/>
      </top>
      <bottom style="thin">
        <color rgb="FF800000"/>
      </bottom>
      <diagonal/>
    </border>
    <border>
      <left style="medium">
        <color rgb="FF0070C0"/>
      </left>
      <right style="medium">
        <color rgb="FF800000"/>
      </right>
      <top style="medium">
        <color rgb="FF0070C0"/>
      </top>
      <bottom style="medium">
        <color rgb="FF0070C0"/>
      </bottom>
      <diagonal/>
    </border>
    <border>
      <left style="medium">
        <color rgb="FF0070C0"/>
      </left>
      <right style="medium">
        <color rgb="FF0070C0"/>
      </right>
      <top/>
      <bottom style="thin">
        <color theme="4" tint="-0.249977111117893"/>
      </bottom>
      <diagonal/>
    </border>
    <border>
      <left style="medium">
        <color rgb="FF740000"/>
      </left>
      <right style="medium">
        <color rgb="FF800000"/>
      </right>
      <top style="medium">
        <color rgb="FF800000"/>
      </top>
      <bottom/>
      <diagonal/>
    </border>
    <border>
      <left style="medium">
        <color rgb="FF740000"/>
      </left>
      <right style="medium">
        <color rgb="FF800000"/>
      </right>
      <top style="thin">
        <color rgb="FF800000"/>
      </top>
      <bottom/>
      <diagonal/>
    </border>
    <border>
      <left style="medium">
        <color rgb="FF800000"/>
      </left>
      <right/>
      <top style="medium">
        <color indexed="64"/>
      </top>
      <bottom style="medium">
        <color rgb="FF800000"/>
      </bottom>
      <diagonal/>
    </border>
    <border>
      <left/>
      <right/>
      <top style="medium">
        <color indexed="64"/>
      </top>
      <bottom style="medium">
        <color rgb="FF800000"/>
      </bottom>
      <diagonal/>
    </border>
    <border>
      <left/>
      <right style="medium">
        <color rgb="FF800000"/>
      </right>
      <top style="medium">
        <color indexed="64"/>
      </top>
      <bottom style="medium">
        <color rgb="FF800000"/>
      </bottom>
      <diagonal/>
    </border>
    <border>
      <left style="medium">
        <color rgb="FF800000"/>
      </left>
      <right/>
      <top style="medium">
        <color rgb="FF800000"/>
      </top>
      <bottom style="thin">
        <color indexed="64"/>
      </bottom>
      <diagonal/>
    </border>
    <border>
      <left/>
      <right style="medium">
        <color rgb="FF800000"/>
      </right>
      <top style="medium">
        <color rgb="FF800000"/>
      </top>
      <bottom style="thin">
        <color indexed="64"/>
      </bottom>
      <diagonal/>
    </border>
    <border>
      <left style="medium">
        <color rgb="FF800000"/>
      </left>
      <right style="medium">
        <color rgb="FF800000"/>
      </right>
      <top style="thin">
        <color indexed="64"/>
      </top>
      <bottom/>
      <diagonal/>
    </border>
    <border>
      <left style="thin">
        <color rgb="FF800000"/>
      </left>
      <right/>
      <top style="medium">
        <color rgb="FF800000"/>
      </top>
      <bottom style="medium">
        <color rgb="FF800000"/>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medium">
        <color indexed="64"/>
      </right>
      <top/>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rgb="FF800000"/>
      </left>
      <right style="medium">
        <color rgb="FF960000"/>
      </right>
      <top style="medium">
        <color indexed="64"/>
      </top>
      <bottom style="thin">
        <color rgb="FF800000"/>
      </bottom>
      <diagonal/>
    </border>
    <border>
      <left style="medium">
        <color rgb="FF800000"/>
      </left>
      <right style="medium">
        <color rgb="FF960000"/>
      </right>
      <top style="thin">
        <color rgb="FF800000"/>
      </top>
      <bottom style="thin">
        <color rgb="FF800000"/>
      </bottom>
      <diagonal/>
    </border>
    <border>
      <left style="medium">
        <color rgb="FF800000"/>
      </left>
      <right style="medium">
        <color rgb="FF0070C0"/>
      </right>
      <top style="medium">
        <color rgb="FF0070C0"/>
      </top>
      <bottom style="medium">
        <color rgb="FF800000"/>
      </bottom>
      <diagonal/>
    </border>
    <border>
      <left style="medium">
        <color rgb="FF800000"/>
      </left>
      <right style="thin">
        <color rgb="FF800000"/>
      </right>
      <top style="thin">
        <color rgb="FF800000"/>
      </top>
      <bottom/>
      <diagonal/>
    </border>
    <border>
      <left style="medium">
        <color rgb="FF0070C0"/>
      </left>
      <right style="medium">
        <color indexed="64"/>
      </right>
      <top style="medium">
        <color rgb="FF0070C0"/>
      </top>
      <bottom style="medium">
        <color rgb="FF0070C0"/>
      </bottom>
      <diagonal/>
    </border>
    <border>
      <left style="medium">
        <color indexed="64"/>
      </left>
      <right/>
      <top style="thin">
        <color rgb="FF800000"/>
      </top>
      <bottom/>
      <diagonal/>
    </border>
    <border>
      <left style="medium">
        <color indexed="64"/>
      </left>
      <right style="medium">
        <color rgb="FF800000"/>
      </right>
      <top style="thin">
        <color rgb="FF800000"/>
      </top>
      <bottom style="thin">
        <color rgb="FF800000"/>
      </bottom>
      <diagonal/>
    </border>
    <border>
      <left style="medium">
        <color rgb="FF0070C0"/>
      </left>
      <right style="medium">
        <color indexed="64"/>
      </right>
      <top style="thin">
        <color theme="4" tint="-0.249977111117893"/>
      </top>
      <bottom style="thin">
        <color rgb="FF0070C0"/>
      </bottom>
      <diagonal/>
    </border>
    <border>
      <left style="medium">
        <color rgb="FF0070C0"/>
      </left>
      <right style="medium">
        <color indexed="64"/>
      </right>
      <top style="thin">
        <color rgb="FF0070C0"/>
      </top>
      <bottom style="thin">
        <color rgb="FF0070C0"/>
      </bottom>
      <diagonal/>
    </border>
    <border>
      <left style="medium">
        <color rgb="FF0070C0"/>
      </left>
      <right style="medium">
        <color indexed="64"/>
      </right>
      <top style="thin">
        <color rgb="FF0070C0"/>
      </top>
      <bottom style="medium">
        <color rgb="FF0070C0"/>
      </bottom>
      <diagonal/>
    </border>
    <border>
      <left style="medium">
        <color rgb="FF0070C0"/>
      </left>
      <right style="medium">
        <color indexed="64"/>
      </right>
      <top style="medium">
        <color rgb="FF0070C0"/>
      </top>
      <bottom style="thin">
        <color rgb="FF0070C0"/>
      </bottom>
      <diagonal/>
    </border>
    <border>
      <left style="medium">
        <color rgb="FF800000"/>
      </left>
      <right style="medium">
        <color rgb="FF800000"/>
      </right>
      <top style="thin">
        <color rgb="FF800000"/>
      </top>
      <bottom style="thin">
        <color rgb="FF740000"/>
      </bottom>
      <diagonal/>
    </border>
    <border>
      <left style="medium">
        <color rgb="FF800000"/>
      </left>
      <right style="medium">
        <color rgb="FF960000"/>
      </right>
      <top style="thin">
        <color rgb="FF960000"/>
      </top>
      <bottom style="thin">
        <color rgb="FF800000"/>
      </bottom>
      <diagonal/>
    </border>
    <border>
      <left/>
      <right style="medium">
        <color rgb="FF800000"/>
      </right>
      <top style="thin">
        <color rgb="FF800000"/>
      </top>
      <bottom/>
      <diagonal/>
    </border>
    <border>
      <left style="thin">
        <color rgb="FF740000"/>
      </left>
      <right style="thin">
        <color rgb="FF740000"/>
      </right>
      <top style="thin">
        <color rgb="FF740000"/>
      </top>
      <bottom/>
      <diagonal/>
    </border>
    <border>
      <left style="medium">
        <color rgb="FF800000"/>
      </left>
      <right style="thin">
        <color rgb="FF800000"/>
      </right>
      <top/>
      <bottom style="thin">
        <color rgb="FF800000"/>
      </bottom>
      <diagonal/>
    </border>
    <border>
      <left style="medium">
        <color rgb="FF800000"/>
      </left>
      <right style="medium">
        <color rgb="FF800000"/>
      </right>
      <top/>
      <bottom style="thin">
        <color rgb="FF800000"/>
      </bottom>
      <diagonal/>
    </border>
    <border>
      <left style="medium">
        <color indexed="8"/>
      </left>
      <right/>
      <top style="medium">
        <color indexed="8"/>
      </top>
      <bottom style="medium">
        <color indexed="8"/>
      </bottom>
      <diagonal/>
    </border>
    <border>
      <left/>
      <right/>
      <top style="medium">
        <color indexed="8"/>
      </top>
      <bottom style="medium">
        <color indexed="8"/>
      </bottom>
      <diagonal/>
    </border>
    <border>
      <left/>
      <right style="medium">
        <color indexed="8"/>
      </right>
      <top style="medium">
        <color indexed="8"/>
      </top>
      <bottom style="medium">
        <color indexed="8"/>
      </bottom>
      <diagonal/>
    </border>
    <border>
      <left style="medium">
        <color indexed="8"/>
      </left>
      <right style="medium">
        <color indexed="8"/>
      </right>
      <top style="medium">
        <color indexed="8"/>
      </top>
      <bottom style="medium">
        <color indexed="8"/>
      </bottom>
      <diagonal/>
    </border>
    <border>
      <left style="medium">
        <color indexed="8"/>
      </left>
      <right style="medium">
        <color indexed="8"/>
      </right>
      <top style="medium">
        <color indexed="8"/>
      </top>
      <bottom/>
      <diagonal/>
    </border>
    <border>
      <left style="medium">
        <color indexed="8"/>
      </left>
      <right/>
      <top style="medium">
        <color indexed="8"/>
      </top>
      <bottom/>
      <diagonal/>
    </border>
    <border>
      <left style="medium">
        <color indexed="8"/>
      </left>
      <right style="medium">
        <color indexed="8"/>
      </right>
      <top/>
      <bottom/>
      <diagonal/>
    </border>
    <border>
      <left style="medium">
        <color indexed="8"/>
      </left>
      <right/>
      <top/>
      <bottom/>
      <diagonal/>
    </border>
    <border>
      <left style="thin">
        <color indexed="8"/>
      </left>
      <right style="medium">
        <color indexed="8"/>
      </right>
      <top style="thin">
        <color indexed="8"/>
      </top>
      <bottom style="medium">
        <color indexed="8"/>
      </bottom>
      <diagonal/>
    </border>
    <border>
      <left style="medium">
        <color indexed="8"/>
      </left>
      <right style="medium">
        <color indexed="8"/>
      </right>
      <top style="thin">
        <color indexed="8"/>
      </top>
      <bottom style="medium">
        <color indexed="8"/>
      </bottom>
      <diagonal/>
    </border>
    <border>
      <left style="medium">
        <color indexed="8"/>
      </left>
      <right style="medium">
        <color indexed="8"/>
      </right>
      <top/>
      <bottom style="medium">
        <color indexed="8"/>
      </bottom>
      <diagonal/>
    </border>
    <border>
      <left style="medium">
        <color indexed="8"/>
      </left>
      <right/>
      <top/>
      <bottom style="medium">
        <color indexed="8"/>
      </bottom>
      <diagonal/>
    </border>
  </borders>
  <cellStyleXfs count="7">
    <xf numFmtId="0" fontId="0" fillId="0" borderId="0"/>
    <xf numFmtId="0" fontId="32" fillId="0" borderId="0" applyNumberFormat="0" applyFill="0" applyBorder="0" applyAlignment="0" applyProtection="0"/>
    <xf numFmtId="9" fontId="33" fillId="0" borderId="0" applyFont="0" applyFill="0" applyBorder="0" applyAlignment="0" applyProtection="0"/>
    <xf numFmtId="0" fontId="37" fillId="0" borderId="0"/>
    <xf numFmtId="9" fontId="33" fillId="0" borderId="0" applyFont="0" applyFill="0" applyBorder="0" applyAlignment="0" applyProtection="0"/>
    <xf numFmtId="166" fontId="33" fillId="0" borderId="0" applyFont="0" applyFill="0" applyBorder="0" applyAlignment="0" applyProtection="0"/>
    <xf numFmtId="0" fontId="37" fillId="0" borderId="0" applyNumberFormat="0" applyFont="0" applyFill="0" applyBorder="0" applyAlignment="0" applyProtection="0"/>
  </cellStyleXfs>
  <cellXfs count="616">
    <xf numFmtId="0" fontId="0" fillId="0" borderId="0" xfId="0"/>
    <xf numFmtId="0" fontId="0" fillId="0" borderId="0" xfId="0" applyProtection="1">
      <protection hidden="1"/>
    </xf>
    <xf numFmtId="0" fontId="0" fillId="2" borderId="0" xfId="0" applyFill="1"/>
    <xf numFmtId="0" fontId="14" fillId="2" borderId="0" xfId="0" applyFont="1" applyFill="1" applyAlignment="1">
      <alignment vertical="center"/>
    </xf>
    <xf numFmtId="0" fontId="0" fillId="2" borderId="0" xfId="0" applyFill="1" applyAlignment="1">
      <alignment horizontal="justify"/>
    </xf>
    <xf numFmtId="0" fontId="14" fillId="0" borderId="0" xfId="0" applyFont="1" applyAlignment="1">
      <alignment vertical="center"/>
    </xf>
    <xf numFmtId="0" fontId="0" fillId="0" borderId="0" xfId="0" applyAlignment="1">
      <alignment horizontal="justify"/>
    </xf>
    <xf numFmtId="14" fontId="12" fillId="2" borderId="1" xfId="0" applyNumberFormat="1" applyFont="1" applyFill="1" applyBorder="1" applyAlignment="1" applyProtection="1">
      <alignment horizontal="center" vertical="center" wrapText="1"/>
      <protection hidden="1"/>
    </xf>
    <xf numFmtId="0" fontId="16" fillId="0" borderId="0" xfId="0" applyFont="1"/>
    <xf numFmtId="0" fontId="17" fillId="0" borderId="0" xfId="0" applyFont="1"/>
    <xf numFmtId="0" fontId="4" fillId="0" borderId="10" xfId="0" applyFont="1" applyBorder="1" applyAlignment="1" applyProtection="1">
      <alignment horizontal="justify" vertical="center" wrapText="1"/>
      <protection hidden="1"/>
    </xf>
    <xf numFmtId="0" fontId="4" fillId="2" borderId="10" xfId="0" applyFont="1" applyFill="1" applyBorder="1" applyAlignment="1" applyProtection="1">
      <alignment horizontal="justify" vertical="center" wrapText="1"/>
      <protection hidden="1"/>
    </xf>
    <xf numFmtId="14" fontId="4" fillId="2" borderId="10" xfId="0" applyNumberFormat="1" applyFont="1" applyFill="1" applyBorder="1" applyAlignment="1" applyProtection="1">
      <alignment horizontal="center" vertical="center" wrapText="1"/>
      <protection hidden="1"/>
    </xf>
    <xf numFmtId="0" fontId="4" fillId="2" borderId="13" xfId="0" applyFont="1" applyFill="1" applyBorder="1" applyAlignment="1" applyProtection="1">
      <alignment horizontal="justify" vertical="center" wrapText="1"/>
      <protection hidden="1"/>
    </xf>
    <xf numFmtId="0" fontId="4" fillId="2" borderId="14" xfId="0" applyFont="1" applyFill="1" applyBorder="1" applyAlignment="1" applyProtection="1">
      <alignment horizontal="center" vertical="center" wrapText="1"/>
      <protection hidden="1"/>
    </xf>
    <xf numFmtId="0" fontId="4" fillId="0" borderId="16" xfId="0" applyFont="1" applyBorder="1" applyAlignment="1" applyProtection="1">
      <alignment horizontal="justify" vertical="center" wrapText="1"/>
      <protection hidden="1"/>
    </xf>
    <xf numFmtId="14" fontId="4" fillId="0" borderId="16" xfId="0" applyNumberFormat="1" applyFont="1" applyBorder="1" applyAlignment="1" applyProtection="1">
      <alignment horizontal="center" vertical="center" wrapText="1"/>
      <protection hidden="1"/>
    </xf>
    <xf numFmtId="0" fontId="4" fillId="0" borderId="17" xfId="0" applyFont="1" applyBorder="1" applyAlignment="1" applyProtection="1">
      <alignment horizontal="center" vertical="center" wrapText="1"/>
      <protection hidden="1"/>
    </xf>
    <xf numFmtId="0" fontId="0" fillId="0" borderId="5" xfId="0" applyBorder="1" applyProtection="1">
      <protection hidden="1"/>
    </xf>
    <xf numFmtId="0" fontId="0" fillId="0" borderId="6" xfId="0" applyBorder="1" applyProtection="1">
      <protection hidden="1"/>
    </xf>
    <xf numFmtId="0" fontId="0" fillId="0" borderId="5" xfId="0" applyBorder="1"/>
    <xf numFmtId="0" fontId="0" fillId="0" borderId="0" xfId="0" applyAlignment="1">
      <alignment horizontal="center"/>
    </xf>
    <xf numFmtId="0" fontId="0" fillId="0" borderId="6" xfId="0" applyBorder="1"/>
    <xf numFmtId="0" fontId="3" fillId="0" borderId="9" xfId="0" applyFont="1" applyBorder="1" applyAlignment="1" applyProtection="1">
      <alignment horizontal="center"/>
      <protection hidden="1"/>
    </xf>
    <xf numFmtId="0" fontId="4" fillId="0" borderId="21" xfId="0" applyFont="1" applyBorder="1" applyAlignment="1" applyProtection="1">
      <alignment horizontal="justify" vertical="center" wrapText="1"/>
      <protection hidden="1"/>
    </xf>
    <xf numFmtId="0" fontId="0" fillId="0" borderId="29" xfId="0" applyBorder="1"/>
    <xf numFmtId="0" fontId="11" fillId="0" borderId="35" xfId="0" applyFont="1" applyBorder="1" applyAlignment="1" applyProtection="1">
      <alignment vertical="center"/>
      <protection hidden="1"/>
    </xf>
    <xf numFmtId="0" fontId="4" fillId="2" borderId="33" xfId="0" applyFont="1" applyFill="1" applyBorder="1" applyAlignment="1" applyProtection="1">
      <alignment horizontal="justify" vertical="center" wrapText="1"/>
      <protection hidden="1"/>
    </xf>
    <xf numFmtId="0" fontId="4" fillId="2" borderId="36" xfId="0" applyFont="1" applyFill="1" applyBorder="1" applyAlignment="1" applyProtection="1">
      <alignment horizontal="justify" vertical="center" wrapText="1"/>
      <protection hidden="1"/>
    </xf>
    <xf numFmtId="0" fontId="12" fillId="0" borderId="33" xfId="0" applyFont="1" applyBorder="1" applyAlignment="1" applyProtection="1">
      <alignment horizontal="center" vertical="center" wrapText="1"/>
      <protection hidden="1"/>
    </xf>
    <xf numFmtId="14" fontId="12" fillId="2" borderId="34" xfId="0" applyNumberFormat="1" applyFont="1" applyFill="1" applyBorder="1" applyAlignment="1" applyProtection="1">
      <alignment horizontal="center" vertical="center" wrapText="1"/>
      <protection hidden="1"/>
    </xf>
    <xf numFmtId="14" fontId="4" fillId="2" borderId="26" xfId="0" applyNumberFormat="1" applyFont="1" applyFill="1" applyBorder="1" applyAlignment="1" applyProtection="1">
      <alignment horizontal="center" vertical="center" wrapText="1"/>
      <protection hidden="1"/>
    </xf>
    <xf numFmtId="0" fontId="4" fillId="2" borderId="36" xfId="0" applyFont="1" applyFill="1" applyBorder="1" applyAlignment="1" applyProtection="1">
      <alignment horizontal="center" vertical="center" wrapText="1"/>
      <protection hidden="1"/>
    </xf>
    <xf numFmtId="0" fontId="4" fillId="0" borderId="11" xfId="0" applyFont="1" applyBorder="1" applyAlignment="1" applyProtection="1">
      <alignment horizontal="justify" vertical="center" wrapText="1"/>
      <protection hidden="1"/>
    </xf>
    <xf numFmtId="0" fontId="4" fillId="0" borderId="12" xfId="0" applyFont="1" applyBorder="1" applyAlignment="1" applyProtection="1">
      <alignment horizontal="justify" vertical="center" wrapText="1"/>
      <protection hidden="1"/>
    </xf>
    <xf numFmtId="0" fontId="19" fillId="3" borderId="0" xfId="0" applyFont="1" applyFill="1"/>
    <xf numFmtId="0" fontId="0" fillId="0" borderId="31" xfId="0" applyBorder="1"/>
    <xf numFmtId="0" fontId="0" fillId="2" borderId="31" xfId="0" applyFill="1" applyBorder="1"/>
    <xf numFmtId="0" fontId="0" fillId="0" borderId="27" xfId="0" applyBorder="1"/>
    <xf numFmtId="0" fontId="1" fillId="0" borderId="36" xfId="0" applyFont="1" applyBorder="1" applyAlignment="1" applyProtection="1">
      <alignment vertical="center"/>
      <protection hidden="1"/>
    </xf>
    <xf numFmtId="0" fontId="0" fillId="2" borderId="29" xfId="0" applyFill="1" applyBorder="1"/>
    <xf numFmtId="0" fontId="6" fillId="2" borderId="33" xfId="0" applyFont="1" applyFill="1" applyBorder="1" applyAlignment="1" applyProtection="1">
      <alignment horizontal="center" vertical="center" wrapText="1"/>
      <protection hidden="1"/>
    </xf>
    <xf numFmtId="0" fontId="4" fillId="2" borderId="33" xfId="0" applyFont="1" applyFill="1" applyBorder="1" applyAlignment="1">
      <alignment horizontal="justify" vertical="center" wrapText="1"/>
    </xf>
    <xf numFmtId="0" fontId="4" fillId="2" borderId="34" xfId="0" applyFont="1" applyFill="1" applyBorder="1" applyAlignment="1" applyProtection="1">
      <alignment horizontal="justify" vertical="center" wrapText="1"/>
      <protection hidden="1"/>
    </xf>
    <xf numFmtId="0" fontId="4" fillId="2" borderId="33" xfId="0" applyFont="1" applyFill="1" applyBorder="1" applyAlignment="1">
      <alignment horizontal="center" vertical="center" wrapText="1"/>
    </xf>
    <xf numFmtId="0" fontId="4" fillId="2" borderId="33" xfId="0" applyFont="1" applyFill="1" applyBorder="1" applyAlignment="1" applyProtection="1">
      <alignment horizontal="center" vertical="center" wrapText="1"/>
      <protection hidden="1"/>
    </xf>
    <xf numFmtId="0" fontId="15" fillId="2" borderId="58" xfId="0" applyFont="1" applyFill="1" applyBorder="1" applyAlignment="1" applyProtection="1">
      <alignment vertical="center"/>
      <protection hidden="1"/>
    </xf>
    <xf numFmtId="0" fontId="6" fillId="3" borderId="33" xfId="0" applyFont="1" applyFill="1" applyBorder="1" applyAlignment="1" applyProtection="1">
      <alignment horizontal="center" vertical="center"/>
      <protection hidden="1"/>
    </xf>
    <xf numFmtId="0" fontId="6" fillId="2" borderId="37" xfId="0" applyFont="1" applyFill="1" applyBorder="1" applyAlignment="1" applyProtection="1">
      <alignment horizontal="center" vertical="center" wrapText="1"/>
      <protection hidden="1"/>
    </xf>
    <xf numFmtId="0" fontId="6" fillId="2" borderId="44" xfId="0" applyFont="1" applyFill="1" applyBorder="1" applyAlignment="1" applyProtection="1">
      <alignment horizontal="center" vertical="center" wrapText="1"/>
      <protection hidden="1"/>
    </xf>
    <xf numFmtId="0" fontId="6" fillId="3" borderId="34" xfId="0" applyFont="1" applyFill="1" applyBorder="1" applyAlignment="1" applyProtection="1">
      <alignment horizontal="center" vertical="center"/>
      <protection hidden="1"/>
    </xf>
    <xf numFmtId="0" fontId="18" fillId="0" borderId="36" xfId="0" applyFont="1" applyBorder="1" applyAlignment="1" applyProtection="1">
      <alignment vertical="center"/>
      <protection hidden="1"/>
    </xf>
    <xf numFmtId="0" fontId="0" fillId="0" borderId="27" xfId="0" applyBorder="1" applyAlignment="1">
      <alignment vertical="center"/>
    </xf>
    <xf numFmtId="0" fontId="0" fillId="0" borderId="27" xfId="0" applyBorder="1" applyAlignment="1">
      <alignment horizontal="center" vertical="center"/>
    </xf>
    <xf numFmtId="0" fontId="18" fillId="0" borderId="47" xfId="0" applyFont="1" applyBorder="1" applyAlignment="1" applyProtection="1">
      <alignment vertical="center"/>
      <protection hidden="1"/>
    </xf>
    <xf numFmtId="0" fontId="8" fillId="3" borderId="46" xfId="0" applyFont="1" applyFill="1" applyBorder="1" applyAlignment="1" applyProtection="1">
      <alignment horizontal="center" vertical="center"/>
      <protection hidden="1"/>
    </xf>
    <xf numFmtId="0" fontId="8" fillId="3" borderId="48" xfId="0" applyFont="1" applyFill="1" applyBorder="1" applyAlignment="1" applyProtection="1">
      <alignment horizontal="center" vertical="center"/>
      <protection hidden="1"/>
    </xf>
    <xf numFmtId="0" fontId="5" fillId="3" borderId="48" xfId="0" applyFont="1" applyFill="1" applyBorder="1" applyAlignment="1" applyProtection="1">
      <alignment horizontal="center" vertical="center"/>
      <protection hidden="1"/>
    </xf>
    <xf numFmtId="0" fontId="5" fillId="3" borderId="49" xfId="0" applyFont="1" applyFill="1" applyBorder="1" applyAlignment="1" applyProtection="1">
      <alignment horizontal="center" vertical="center"/>
      <protection hidden="1"/>
    </xf>
    <xf numFmtId="0" fontId="4" fillId="2" borderId="26" xfId="0" applyFont="1" applyFill="1" applyBorder="1" applyAlignment="1" applyProtection="1">
      <alignment horizontal="justify" vertical="center"/>
      <protection hidden="1"/>
    </xf>
    <xf numFmtId="0" fontId="4" fillId="2" borderId="34" xfId="0" applyFont="1" applyFill="1" applyBorder="1" applyAlignment="1" applyProtection="1">
      <alignment horizontal="justify" vertical="center"/>
      <protection hidden="1"/>
    </xf>
    <xf numFmtId="14" fontId="4" fillId="2" borderId="16" xfId="0" applyNumberFormat="1" applyFont="1" applyFill="1" applyBorder="1" applyAlignment="1" applyProtection="1">
      <alignment horizontal="center" vertical="center" wrapText="1"/>
      <protection hidden="1"/>
    </xf>
    <xf numFmtId="14" fontId="12" fillId="2" borderId="43" xfId="0" applyNumberFormat="1" applyFont="1" applyFill="1" applyBorder="1" applyAlignment="1" applyProtection="1">
      <alignment horizontal="center" vertical="center" wrapText="1"/>
      <protection hidden="1"/>
    </xf>
    <xf numFmtId="14" fontId="12" fillId="2" borderId="36" xfId="0" applyNumberFormat="1" applyFont="1" applyFill="1" applyBorder="1" applyAlignment="1" applyProtection="1">
      <alignment horizontal="center" vertical="center" wrapText="1"/>
      <protection hidden="1"/>
    </xf>
    <xf numFmtId="0" fontId="5" fillId="2" borderId="36" xfId="0" applyFont="1" applyFill="1" applyBorder="1" applyAlignment="1" applyProtection="1">
      <alignment horizontal="justify" vertical="center" wrapText="1"/>
      <protection hidden="1"/>
    </xf>
    <xf numFmtId="0" fontId="10" fillId="0" borderId="3" xfId="0" applyFont="1" applyBorder="1" applyAlignment="1" applyProtection="1">
      <alignment vertical="center"/>
      <protection hidden="1"/>
    </xf>
    <xf numFmtId="0" fontId="22" fillId="0" borderId="0" xfId="0" applyFont="1" applyAlignment="1">
      <alignment vertical="center"/>
    </xf>
    <xf numFmtId="0" fontId="0" fillId="0" borderId="0" xfId="0" applyAlignment="1">
      <alignment vertical="center" wrapText="1"/>
    </xf>
    <xf numFmtId="164" fontId="4" fillId="2" borderId="36" xfId="0" applyNumberFormat="1" applyFont="1" applyFill="1" applyBorder="1" applyAlignment="1" applyProtection="1">
      <alignment horizontal="center" vertical="center" wrapText="1"/>
      <protection hidden="1"/>
    </xf>
    <xf numFmtId="164" fontId="4" fillId="2" borderId="16" xfId="0" applyNumberFormat="1" applyFont="1" applyFill="1" applyBorder="1" applyAlignment="1" applyProtection="1">
      <alignment horizontal="center" vertical="center" wrapText="1"/>
      <protection hidden="1"/>
    </xf>
    <xf numFmtId="164" fontId="12" fillId="2" borderId="1" xfId="0" applyNumberFormat="1" applyFont="1" applyFill="1" applyBorder="1" applyAlignment="1" applyProtection="1">
      <alignment horizontal="center" vertical="center" wrapText="1"/>
      <protection hidden="1"/>
    </xf>
    <xf numFmtId="0" fontId="9" fillId="2" borderId="22" xfId="0" applyFont="1" applyFill="1" applyBorder="1" applyAlignment="1" applyProtection="1">
      <alignment horizontal="left" vertical="center" wrapText="1"/>
      <protection hidden="1"/>
    </xf>
    <xf numFmtId="0" fontId="27" fillId="2" borderId="33" xfId="0" applyFont="1" applyFill="1" applyBorder="1" applyAlignment="1" applyProtection="1">
      <alignment horizontal="justify" vertical="center" wrapText="1"/>
      <protection hidden="1"/>
    </xf>
    <xf numFmtId="0" fontId="27" fillId="0" borderId="33" xfId="0" applyFont="1" applyBorder="1" applyAlignment="1" applyProtection="1">
      <alignment horizontal="justify" vertical="center" wrapText="1"/>
      <protection hidden="1"/>
    </xf>
    <xf numFmtId="0" fontId="8" fillId="3" borderId="59" xfId="0" applyFont="1" applyFill="1" applyBorder="1" applyAlignment="1" applyProtection="1">
      <alignment horizontal="center" vertical="center" wrapText="1"/>
      <protection hidden="1"/>
    </xf>
    <xf numFmtId="0" fontId="8" fillId="3" borderId="1" xfId="0" applyFont="1" applyFill="1" applyBorder="1" applyAlignment="1" applyProtection="1">
      <alignment horizontal="center" vertical="center"/>
      <protection hidden="1"/>
    </xf>
    <xf numFmtId="0" fontId="8" fillId="3" borderId="1" xfId="0" applyFont="1" applyFill="1" applyBorder="1" applyAlignment="1" applyProtection="1">
      <alignment horizontal="center" vertical="center" wrapText="1"/>
      <protection hidden="1"/>
    </xf>
    <xf numFmtId="0" fontId="0" fillId="0" borderId="0" xfId="0" applyAlignment="1">
      <alignment wrapText="1"/>
    </xf>
    <xf numFmtId="0" fontId="6" fillId="3" borderId="51" xfId="0" applyFont="1" applyFill="1" applyBorder="1" applyAlignment="1" applyProtection="1">
      <alignment horizontal="center" vertical="center" wrapText="1"/>
      <protection hidden="1"/>
    </xf>
    <xf numFmtId="0" fontId="6" fillId="3" borderId="55" xfId="0" applyFont="1" applyFill="1" applyBorder="1" applyAlignment="1" applyProtection="1">
      <alignment horizontal="center" vertical="center" wrapText="1"/>
      <protection hidden="1"/>
    </xf>
    <xf numFmtId="0" fontId="6" fillId="3" borderId="53" xfId="0" applyFont="1" applyFill="1" applyBorder="1" applyAlignment="1" applyProtection="1">
      <alignment horizontal="center" vertical="center" wrapText="1"/>
      <protection hidden="1"/>
    </xf>
    <xf numFmtId="0" fontId="6" fillId="3" borderId="50" xfId="0" applyFont="1" applyFill="1" applyBorder="1" applyAlignment="1" applyProtection="1">
      <alignment horizontal="center" vertical="center" wrapText="1"/>
      <protection hidden="1"/>
    </xf>
    <xf numFmtId="0" fontId="9" fillId="3" borderId="36" xfId="0" applyFont="1" applyFill="1" applyBorder="1" applyAlignment="1" applyProtection="1">
      <alignment horizontal="center" vertical="center" wrapText="1"/>
      <protection hidden="1"/>
    </xf>
    <xf numFmtId="0" fontId="9" fillId="3" borderId="30" xfId="0" applyFont="1" applyFill="1" applyBorder="1" applyAlignment="1" applyProtection="1">
      <alignment horizontal="center" vertical="center" wrapText="1"/>
      <protection hidden="1"/>
    </xf>
    <xf numFmtId="0" fontId="8" fillId="3" borderId="22" xfId="0" applyFont="1" applyFill="1" applyBorder="1" applyAlignment="1" applyProtection="1">
      <alignment horizontal="center" vertical="center"/>
      <protection hidden="1"/>
    </xf>
    <xf numFmtId="0" fontId="6" fillId="3" borderId="1" xfId="0" applyFont="1" applyFill="1" applyBorder="1" applyAlignment="1" applyProtection="1">
      <alignment horizontal="center" vertical="center" wrapText="1"/>
      <protection hidden="1"/>
    </xf>
    <xf numFmtId="0" fontId="12" fillId="2" borderId="26" xfId="0" applyFont="1" applyFill="1" applyBorder="1" applyAlignment="1" applyProtection="1">
      <alignment horizontal="left" vertical="center" wrapText="1"/>
      <protection hidden="1"/>
    </xf>
    <xf numFmtId="0" fontId="6" fillId="2" borderId="60" xfId="0" applyFont="1" applyFill="1" applyBorder="1" applyAlignment="1" applyProtection="1">
      <alignment horizontal="center" vertical="center" wrapText="1"/>
      <protection hidden="1"/>
    </xf>
    <xf numFmtId="0" fontId="12" fillId="2" borderId="1" xfId="0" applyFont="1" applyFill="1" applyBorder="1" applyAlignment="1" applyProtection="1">
      <alignment vertical="top" wrapText="1"/>
      <protection hidden="1"/>
    </xf>
    <xf numFmtId="0" fontId="12" fillId="2" borderId="1" xfId="0" applyFont="1" applyFill="1" applyBorder="1" applyAlignment="1" applyProtection="1">
      <alignment horizontal="left" vertical="top" wrapText="1"/>
      <protection hidden="1"/>
    </xf>
    <xf numFmtId="0" fontId="12" fillId="2" borderId="1" xfId="0" applyFont="1" applyFill="1" applyBorder="1" applyAlignment="1" applyProtection="1">
      <alignment horizontal="justify" vertical="top" wrapText="1"/>
      <protection hidden="1"/>
    </xf>
    <xf numFmtId="14" fontId="27" fillId="0" borderId="33" xfId="0" applyNumberFormat="1" applyFont="1" applyBorder="1" applyAlignment="1" applyProtection="1">
      <alignment horizontal="center" vertical="center" wrapText="1"/>
      <protection hidden="1"/>
    </xf>
    <xf numFmtId="0" fontId="27" fillId="0" borderId="33" xfId="0" applyFont="1" applyBorder="1" applyAlignment="1" applyProtection="1">
      <alignment horizontal="center" vertical="center" wrapText="1"/>
      <protection hidden="1"/>
    </xf>
    <xf numFmtId="0" fontId="5" fillId="0" borderId="37" xfId="0" applyFont="1" applyBorder="1" applyAlignment="1" applyProtection="1">
      <alignment horizontal="center" vertical="center" wrapText="1"/>
      <protection hidden="1"/>
    </xf>
    <xf numFmtId="0" fontId="4" fillId="0" borderId="37" xfId="0" applyFont="1" applyBorder="1" applyAlignment="1" applyProtection="1">
      <alignment horizontal="justify" vertical="center" wrapText="1"/>
      <protection hidden="1"/>
    </xf>
    <xf numFmtId="0" fontId="22" fillId="0" borderId="32" xfId="0" applyFont="1" applyBorder="1" applyAlignment="1">
      <alignment horizontal="justify" vertical="center" wrapText="1"/>
    </xf>
    <xf numFmtId="14" fontId="22" fillId="0" borderId="32" xfId="0" applyNumberFormat="1" applyFont="1" applyBorder="1" applyAlignment="1">
      <alignment horizontal="center" vertical="center"/>
    </xf>
    <xf numFmtId="14" fontId="4" fillId="0" borderId="32" xfId="0" applyNumberFormat="1" applyFont="1" applyBorder="1" applyAlignment="1">
      <alignment horizontal="center" vertical="center" wrapText="1"/>
    </xf>
    <xf numFmtId="164" fontId="4" fillId="0" borderId="28" xfId="0" applyNumberFormat="1" applyFont="1" applyBorder="1" applyAlignment="1" applyProtection="1">
      <alignment horizontal="center" vertical="center" wrapText="1"/>
      <protection hidden="1"/>
    </xf>
    <xf numFmtId="0" fontId="22" fillId="0" borderId="32" xfId="0" applyFont="1" applyBorder="1" applyAlignment="1">
      <alignment horizontal="center" vertical="center"/>
    </xf>
    <xf numFmtId="0" fontId="12" fillId="0" borderId="34" xfId="0" applyFont="1" applyBorder="1" applyAlignment="1" applyProtection="1">
      <alignment horizontal="left" vertical="center" wrapText="1"/>
      <protection hidden="1"/>
    </xf>
    <xf numFmtId="0" fontId="12" fillId="0" borderId="33" xfId="0" applyFont="1" applyBorder="1" applyAlignment="1">
      <alignment horizontal="justify" vertical="center" wrapText="1"/>
    </xf>
    <xf numFmtId="14" fontId="12" fillId="0" borderId="33" xfId="0" applyNumberFormat="1" applyFont="1" applyBorder="1" applyAlignment="1" applyProtection="1">
      <alignment horizontal="center" vertical="center" wrapText="1"/>
      <protection hidden="1"/>
    </xf>
    <xf numFmtId="164" fontId="12" fillId="0" borderId="33" xfId="0" applyNumberFormat="1" applyFont="1" applyBorder="1" applyAlignment="1" applyProtection="1">
      <alignment horizontal="center" vertical="center" wrapText="1"/>
      <protection hidden="1"/>
    </xf>
    <xf numFmtId="0" fontId="12" fillId="0" borderId="33" xfId="0" applyFont="1" applyBorder="1" applyAlignment="1">
      <alignment horizontal="center" vertical="center" wrapText="1"/>
    </xf>
    <xf numFmtId="0" fontId="12" fillId="0" borderId="33" xfId="0" applyFont="1" applyBorder="1" applyAlignment="1" applyProtection="1">
      <alignment horizontal="justify" vertical="center" wrapText="1"/>
      <protection hidden="1"/>
    </xf>
    <xf numFmtId="0" fontId="12" fillId="0" borderId="36" xfId="0" applyFont="1" applyBorder="1" applyAlignment="1" applyProtection="1">
      <alignment horizontal="center" vertical="center" wrapText="1"/>
      <protection hidden="1"/>
    </xf>
    <xf numFmtId="0" fontId="12" fillId="0" borderId="36" xfId="0" applyFont="1" applyBorder="1" applyAlignment="1" applyProtection="1">
      <alignment horizontal="justify" vertical="center" wrapText="1"/>
      <protection hidden="1"/>
    </xf>
    <xf numFmtId="14" fontId="12" fillId="0" borderId="33" xfId="0" applyNumberFormat="1" applyFont="1" applyBorder="1" applyAlignment="1" applyProtection="1">
      <alignment horizontal="left" vertical="center" wrapText="1"/>
      <protection hidden="1"/>
    </xf>
    <xf numFmtId="0" fontId="12" fillId="0" borderId="38" xfId="0" applyFont="1" applyBorder="1" applyAlignment="1" applyProtection="1">
      <alignment horizontal="center" vertical="center" wrapText="1"/>
      <protection hidden="1"/>
    </xf>
    <xf numFmtId="0" fontId="12" fillId="0" borderId="34" xfId="0" applyFont="1" applyBorder="1" applyAlignment="1" applyProtection="1">
      <alignment horizontal="center" vertical="center" wrapText="1"/>
      <protection hidden="1"/>
    </xf>
    <xf numFmtId="0" fontId="12" fillId="0" borderId="33" xfId="0" applyFont="1" applyBorder="1" applyAlignment="1" applyProtection="1">
      <alignment vertical="center" wrapText="1"/>
      <protection hidden="1"/>
    </xf>
    <xf numFmtId="0" fontId="12" fillId="2" borderId="33" xfId="0" applyFont="1" applyFill="1" applyBorder="1" applyAlignment="1" applyProtection="1">
      <alignment horizontal="center" vertical="center"/>
      <protection hidden="1"/>
    </xf>
    <xf numFmtId="0" fontId="12" fillId="0" borderId="33" xfId="0" applyFont="1" applyBorder="1" applyAlignment="1" applyProtection="1">
      <alignment horizontal="left" vertical="center" wrapText="1"/>
      <protection hidden="1"/>
    </xf>
    <xf numFmtId="0" fontId="12" fillId="0" borderId="21" xfId="0" applyFont="1" applyBorder="1" applyAlignment="1" applyProtection="1">
      <alignment horizontal="center" vertical="center" wrapText="1"/>
      <protection hidden="1"/>
    </xf>
    <xf numFmtId="0" fontId="12" fillId="0" borderId="16" xfId="0" applyFont="1" applyBorder="1" applyAlignment="1" applyProtection="1">
      <alignment horizontal="center" vertical="center" wrapText="1"/>
      <protection hidden="1"/>
    </xf>
    <xf numFmtId="0" fontId="22" fillId="0" borderId="26" xfId="0" applyFont="1" applyBorder="1" applyAlignment="1">
      <alignment vertical="center" wrapText="1"/>
    </xf>
    <xf numFmtId="0" fontId="0" fillId="0" borderId="8" xfId="0" applyBorder="1" applyAlignment="1" applyProtection="1">
      <alignment horizontal="center"/>
      <protection hidden="1"/>
    </xf>
    <xf numFmtId="0" fontId="22" fillId="0" borderId="3" xfId="0" applyFont="1" applyBorder="1" applyAlignment="1">
      <alignment horizontal="center" vertical="center" wrapText="1"/>
    </xf>
    <xf numFmtId="0" fontId="22" fillId="0" borderId="3" xfId="0" applyFont="1" applyBorder="1" applyAlignment="1">
      <alignment horizontal="center" vertical="center"/>
    </xf>
    <xf numFmtId="0" fontId="26" fillId="0" borderId="26" xfId="0" applyFont="1" applyBorder="1" applyAlignment="1">
      <alignment horizontal="left" vertical="center" wrapText="1"/>
    </xf>
    <xf numFmtId="0" fontId="22" fillId="0" borderId="26" xfId="0" applyFont="1" applyBorder="1" applyAlignment="1">
      <alignment horizontal="center" vertical="center" wrapText="1"/>
    </xf>
    <xf numFmtId="0" fontId="29" fillId="0" borderId="26" xfId="0" applyFont="1" applyBorder="1" applyAlignment="1">
      <alignment horizontal="center" vertical="center" wrapText="1"/>
    </xf>
    <xf numFmtId="0" fontId="0" fillId="2" borderId="19" xfId="0" applyFill="1" applyBorder="1" applyAlignment="1" applyProtection="1">
      <alignment horizontal="center" vertical="top" wrapText="1"/>
      <protection hidden="1"/>
    </xf>
    <xf numFmtId="0" fontId="0" fillId="2" borderId="20" xfId="0" applyFill="1" applyBorder="1" applyAlignment="1" applyProtection="1">
      <alignment horizontal="center" vertical="top" wrapText="1"/>
      <protection hidden="1"/>
    </xf>
    <xf numFmtId="0" fontId="6" fillId="3" borderId="54" xfId="0" applyFont="1" applyFill="1" applyBorder="1" applyAlignment="1" applyProtection="1">
      <alignment horizontal="center" vertical="center" wrapText="1"/>
      <protection hidden="1"/>
    </xf>
    <xf numFmtId="0" fontId="5" fillId="3" borderId="52" xfId="0" applyFont="1" applyFill="1" applyBorder="1" applyAlignment="1" applyProtection="1">
      <alignment horizontal="center" vertical="center" wrapText="1"/>
      <protection hidden="1"/>
    </xf>
    <xf numFmtId="0" fontId="6" fillId="3" borderId="45" xfId="0" applyFont="1" applyFill="1" applyBorder="1" applyAlignment="1" applyProtection="1">
      <alignment horizontal="center" vertical="center" wrapText="1"/>
      <protection hidden="1"/>
    </xf>
    <xf numFmtId="0" fontId="26" fillId="0" borderId="26" xfId="0" applyFont="1" applyBorder="1" applyAlignment="1">
      <alignment horizontal="left" vertical="center"/>
    </xf>
    <xf numFmtId="0" fontId="22" fillId="0" borderId="26" xfId="0" applyFont="1" applyBorder="1" applyAlignment="1">
      <alignment horizontal="left" vertical="center"/>
    </xf>
    <xf numFmtId="0" fontId="29" fillId="0" borderId="26" xfId="0" applyFont="1" applyBorder="1" applyAlignment="1">
      <alignment horizontal="left" vertical="center"/>
    </xf>
    <xf numFmtId="0" fontId="0" fillId="0" borderId="0" xfId="0" applyAlignment="1" applyProtection="1">
      <alignment horizontal="center"/>
      <protection hidden="1"/>
    </xf>
    <xf numFmtId="0" fontId="0" fillId="0" borderId="7" xfId="0" applyBorder="1" applyAlignment="1" applyProtection="1">
      <alignment horizontal="left"/>
      <protection hidden="1"/>
    </xf>
    <xf numFmtId="0" fontId="0" fillId="0" borderId="5" xfId="0" applyBorder="1" applyAlignment="1" applyProtection="1">
      <alignment horizontal="left"/>
      <protection hidden="1"/>
    </xf>
    <xf numFmtId="0" fontId="3" fillId="0" borderId="6" xfId="0" applyFont="1" applyBorder="1" applyAlignment="1" applyProtection="1">
      <alignment horizontal="center"/>
      <protection hidden="1"/>
    </xf>
    <xf numFmtId="0" fontId="0" fillId="0" borderId="0" xfId="0" applyAlignment="1" applyProtection="1">
      <alignment horizontal="left"/>
      <protection hidden="1"/>
    </xf>
    <xf numFmtId="0" fontId="3" fillId="0" borderId="0" xfId="0" applyFont="1" applyAlignment="1" applyProtection="1">
      <alignment horizontal="center"/>
      <protection hidden="1"/>
    </xf>
    <xf numFmtId="0" fontId="32" fillId="0" borderId="0" xfId="1" applyBorder="1" applyAlignment="1" applyProtection="1">
      <alignment horizontal="center"/>
      <protection hidden="1"/>
    </xf>
    <xf numFmtId="0" fontId="32" fillId="0" borderId="8" xfId="1" applyBorder="1" applyAlignment="1" applyProtection="1">
      <alignment horizontal="center"/>
      <protection hidden="1"/>
    </xf>
    <xf numFmtId="0" fontId="0" fillId="2" borderId="18" xfId="0" applyFill="1" applyBorder="1" applyAlignment="1" applyProtection="1">
      <alignment horizontal="left" vertical="top"/>
      <protection hidden="1"/>
    </xf>
    <xf numFmtId="0" fontId="31" fillId="0" borderId="3" xfId="0" applyFont="1" applyBorder="1" applyAlignment="1" applyProtection="1">
      <alignment vertical="top"/>
      <protection hidden="1"/>
    </xf>
    <xf numFmtId="0" fontId="31" fillId="0" borderId="4" xfId="0" applyFont="1" applyBorder="1" applyAlignment="1" applyProtection="1">
      <alignment vertical="top"/>
      <protection hidden="1"/>
    </xf>
    <xf numFmtId="0" fontId="24" fillId="0" borderId="5" xfId="0" applyFont="1" applyBorder="1" applyAlignment="1" applyProtection="1">
      <alignment vertical="top"/>
      <protection hidden="1"/>
    </xf>
    <xf numFmtId="0" fontId="31" fillId="0" borderId="0" xfId="0" applyFont="1" applyAlignment="1" applyProtection="1">
      <alignment vertical="top"/>
      <protection hidden="1"/>
    </xf>
    <xf numFmtId="0" fontId="31" fillId="0" borderId="6" xfId="0" applyFont="1" applyBorder="1" applyAlignment="1" applyProtection="1">
      <alignment vertical="top"/>
      <protection hidden="1"/>
    </xf>
    <xf numFmtId="0" fontId="8" fillId="0" borderId="2" xfId="0" applyFont="1" applyBorder="1" applyAlignment="1" applyProtection="1">
      <alignment vertical="top"/>
      <protection hidden="1"/>
    </xf>
    <xf numFmtId="0" fontId="27" fillId="0" borderId="5" xfId="0" applyFont="1" applyBorder="1" applyAlignment="1" applyProtection="1">
      <alignment vertical="top"/>
      <protection hidden="1"/>
    </xf>
    <xf numFmtId="0" fontId="6" fillId="3" borderId="70" xfId="0" applyFont="1" applyFill="1" applyBorder="1" applyAlignment="1" applyProtection="1">
      <alignment horizontal="center" vertical="center" wrapText="1"/>
      <protection hidden="1"/>
    </xf>
    <xf numFmtId="0" fontId="6" fillId="3" borderId="71" xfId="0" applyFont="1" applyFill="1" applyBorder="1" applyAlignment="1" applyProtection="1">
      <alignment horizontal="center" vertical="center" wrapText="1"/>
      <protection hidden="1"/>
    </xf>
    <xf numFmtId="0" fontId="6" fillId="3" borderId="72" xfId="0" applyFont="1" applyFill="1" applyBorder="1" applyAlignment="1" applyProtection="1">
      <alignment horizontal="center" vertical="center" wrapText="1"/>
      <protection hidden="1"/>
    </xf>
    <xf numFmtId="0" fontId="8" fillId="0" borderId="0" xfId="0" applyFont="1" applyAlignment="1" applyProtection="1">
      <alignment vertical="top"/>
      <protection hidden="1"/>
    </xf>
    <xf numFmtId="0" fontId="8" fillId="0" borderId="0" xfId="0" applyFont="1" applyAlignment="1" applyProtection="1">
      <alignment vertical="top" wrapText="1"/>
      <protection hidden="1"/>
    </xf>
    <xf numFmtId="0" fontId="7" fillId="0" borderId="0" xfId="0" applyFont="1" applyAlignment="1" applyProtection="1">
      <alignment vertical="center"/>
      <protection hidden="1"/>
    </xf>
    <xf numFmtId="0" fontId="24" fillId="0" borderId="0" xfId="0" applyFont="1" applyAlignment="1" applyProtection="1">
      <alignment horizontal="left" vertical="top"/>
      <protection hidden="1"/>
    </xf>
    <xf numFmtId="0" fontId="8" fillId="0" borderId="0" xfId="0" applyFont="1" applyAlignment="1" applyProtection="1">
      <alignment horizontal="left" vertical="top" wrapText="1"/>
      <protection hidden="1"/>
    </xf>
    <xf numFmtId="0" fontId="25" fillId="2" borderId="0" xfId="0" applyFont="1" applyFill="1" applyAlignment="1" applyProtection="1">
      <alignment horizontal="left" vertical="center" wrapText="1"/>
      <protection hidden="1"/>
    </xf>
    <xf numFmtId="0" fontId="10" fillId="0" borderId="0" xfId="0" applyFont="1" applyAlignment="1" applyProtection="1">
      <alignment vertical="center"/>
      <protection hidden="1"/>
    </xf>
    <xf numFmtId="0" fontId="25" fillId="2" borderId="3" xfId="0" applyFont="1" applyFill="1" applyBorder="1" applyAlignment="1" applyProtection="1">
      <alignment vertical="center"/>
      <protection hidden="1"/>
    </xf>
    <xf numFmtId="0" fontId="25" fillId="2" borderId="0" xfId="0" applyFont="1" applyFill="1" applyAlignment="1" applyProtection="1">
      <alignment horizontal="left" vertical="center"/>
      <protection hidden="1"/>
    </xf>
    <xf numFmtId="0" fontId="12" fillId="2" borderId="0" xfId="0" applyFont="1" applyFill="1" applyAlignment="1" applyProtection="1">
      <alignment horizontal="left" vertical="center"/>
      <protection hidden="1"/>
    </xf>
    <xf numFmtId="0" fontId="6" fillId="2" borderId="0" xfId="0" applyFont="1" applyFill="1" applyAlignment="1" applyProtection="1">
      <alignment vertical="center"/>
      <protection hidden="1"/>
    </xf>
    <xf numFmtId="0" fontId="22" fillId="0" borderId="0" xfId="0" applyFont="1" applyAlignment="1">
      <alignment horizontal="left" vertical="center"/>
    </xf>
    <xf numFmtId="0" fontId="26" fillId="0" borderId="0" xfId="0" applyFont="1" applyAlignment="1">
      <alignment horizontal="left" vertical="center"/>
    </xf>
    <xf numFmtId="0" fontId="7" fillId="0" borderId="0" xfId="0" applyFont="1" applyAlignment="1" applyProtection="1">
      <alignment horizontal="left" vertical="center" wrapText="1"/>
      <protection hidden="1"/>
    </xf>
    <xf numFmtId="0" fontId="11" fillId="0" borderId="0" xfId="0" applyFont="1" applyAlignment="1" applyProtection="1">
      <alignment vertical="center"/>
      <protection hidden="1"/>
    </xf>
    <xf numFmtId="0" fontId="7" fillId="0" borderId="2" xfId="0" applyFont="1" applyBorder="1" applyAlignment="1" applyProtection="1">
      <alignment vertical="center"/>
      <protection hidden="1"/>
    </xf>
    <xf numFmtId="0" fontId="7" fillId="0" borderId="3" xfId="0" applyFont="1" applyBorder="1" applyAlignment="1" applyProtection="1">
      <alignment vertical="center"/>
      <protection hidden="1"/>
    </xf>
    <xf numFmtId="0" fontId="24" fillId="0" borderId="0" xfId="0" applyFont="1" applyAlignment="1" applyProtection="1">
      <alignment horizontal="left" vertical="center"/>
      <protection hidden="1"/>
    </xf>
    <xf numFmtId="0" fontId="7" fillId="0" borderId="26" xfId="0" applyFont="1" applyBorder="1" applyAlignment="1" applyProtection="1">
      <alignment horizontal="left" vertical="top" wrapText="1"/>
      <protection hidden="1"/>
    </xf>
    <xf numFmtId="0" fontId="7" fillId="0" borderId="30" xfId="0" applyFont="1" applyBorder="1" applyAlignment="1" applyProtection="1">
      <alignment horizontal="left" vertical="top" wrapText="1"/>
      <protection hidden="1"/>
    </xf>
    <xf numFmtId="0" fontId="1" fillId="0" borderId="30" xfId="0" applyFont="1" applyBorder="1" applyAlignment="1" applyProtection="1">
      <alignment vertical="center"/>
      <protection hidden="1"/>
    </xf>
    <xf numFmtId="0" fontId="7" fillId="0" borderId="42" xfId="0" applyFont="1" applyBorder="1" applyAlignment="1" applyProtection="1">
      <alignment vertical="top" wrapText="1"/>
      <protection hidden="1"/>
    </xf>
    <xf numFmtId="0" fontId="7" fillId="0" borderId="38" xfId="0" applyFont="1" applyBorder="1" applyAlignment="1" applyProtection="1">
      <alignment vertical="top" wrapText="1"/>
      <protection hidden="1"/>
    </xf>
    <xf numFmtId="0" fontId="7" fillId="0" borderId="34" xfId="0" applyFont="1" applyBorder="1" applyAlignment="1" applyProtection="1">
      <alignment vertical="top"/>
      <protection hidden="1"/>
    </xf>
    <xf numFmtId="0" fontId="28" fillId="0" borderId="29" xfId="0" applyFont="1" applyBorder="1" applyAlignment="1" applyProtection="1">
      <alignment horizontal="left" vertical="top"/>
      <protection hidden="1"/>
    </xf>
    <xf numFmtId="0" fontId="15" fillId="2" borderId="74" xfId="0" applyFont="1" applyFill="1" applyBorder="1" applyAlignment="1" applyProtection="1">
      <alignment vertical="center"/>
      <protection hidden="1"/>
    </xf>
    <xf numFmtId="0" fontId="7" fillId="2" borderId="56" xfId="0" applyFont="1" applyFill="1" applyBorder="1" applyAlignment="1" applyProtection="1">
      <alignment vertical="center"/>
      <protection hidden="1"/>
    </xf>
    <xf numFmtId="0" fontId="7" fillId="2" borderId="57" xfId="0" applyFont="1" applyFill="1" applyBorder="1" applyAlignment="1" applyProtection="1">
      <alignment vertical="center"/>
      <protection hidden="1"/>
    </xf>
    <xf numFmtId="0" fontId="7" fillId="2" borderId="74" xfId="0" applyFont="1" applyFill="1" applyBorder="1" applyAlignment="1" applyProtection="1">
      <alignment horizontal="left" vertical="center"/>
      <protection hidden="1"/>
    </xf>
    <xf numFmtId="0" fontId="28" fillId="2" borderId="73" xfId="0" applyFont="1" applyFill="1" applyBorder="1" applyAlignment="1" applyProtection="1">
      <alignment horizontal="left" vertical="center"/>
      <protection hidden="1"/>
    </xf>
    <xf numFmtId="0" fontId="13" fillId="0" borderId="43" xfId="0" applyFont="1" applyBorder="1" applyAlignment="1" applyProtection="1">
      <alignment vertical="center"/>
      <protection hidden="1"/>
    </xf>
    <xf numFmtId="0" fontId="13" fillId="0" borderId="26" xfId="0" applyFont="1" applyBorder="1" applyAlignment="1" applyProtection="1">
      <alignment vertical="center"/>
      <protection hidden="1"/>
    </xf>
    <xf numFmtId="0" fontId="13" fillId="0" borderId="0" xfId="0" applyFont="1" applyAlignment="1" applyProtection="1">
      <alignment vertical="center"/>
      <protection hidden="1"/>
    </xf>
    <xf numFmtId="0" fontId="13" fillId="0" borderId="31" xfId="0" applyFont="1" applyBorder="1" applyAlignment="1" applyProtection="1">
      <alignment vertical="center"/>
      <protection hidden="1"/>
    </xf>
    <xf numFmtId="0" fontId="13" fillId="0" borderId="26" xfId="0" applyFont="1" applyBorder="1" applyAlignment="1" applyProtection="1">
      <alignment horizontal="left" vertical="center"/>
      <protection hidden="1"/>
    </xf>
    <xf numFmtId="0" fontId="13" fillId="0" borderId="0" xfId="0" applyFont="1" applyAlignment="1" applyProtection="1">
      <alignment horizontal="left" vertical="center"/>
      <protection hidden="1"/>
    </xf>
    <xf numFmtId="0" fontId="13" fillId="0" borderId="31" xfId="0" applyFont="1" applyBorder="1" applyAlignment="1" applyProtection="1">
      <alignment horizontal="left" vertical="center"/>
      <protection hidden="1"/>
    </xf>
    <xf numFmtId="0" fontId="24" fillId="0" borderId="43" xfId="0" applyFont="1" applyBorder="1" applyAlignment="1" applyProtection="1">
      <alignment horizontal="left" vertical="center"/>
      <protection hidden="1"/>
    </xf>
    <xf numFmtId="0" fontId="30" fillId="0" borderId="42" xfId="0" applyFont="1" applyBorder="1" applyAlignment="1" applyProtection="1">
      <alignment vertical="center"/>
      <protection hidden="1"/>
    </xf>
    <xf numFmtId="0" fontId="35" fillId="2" borderId="0" xfId="0" applyFont="1" applyFill="1"/>
    <xf numFmtId="0" fontId="36" fillId="2" borderId="0" xfId="0" applyFont="1" applyFill="1" applyAlignment="1">
      <alignment horizontal="left"/>
    </xf>
    <xf numFmtId="0" fontId="0" fillId="2" borderId="0" xfId="0" applyFill="1" applyAlignment="1">
      <alignment horizontal="center"/>
    </xf>
    <xf numFmtId="0" fontId="37" fillId="4" borderId="0" xfId="3" applyFill="1"/>
    <xf numFmtId="0" fontId="38" fillId="2" borderId="75" xfId="3" applyFont="1" applyFill="1" applyBorder="1" applyAlignment="1">
      <alignment wrapText="1"/>
    </xf>
    <xf numFmtId="0" fontId="41" fillId="2" borderId="76" xfId="3" applyFont="1" applyFill="1" applyBorder="1" applyAlignment="1">
      <alignment wrapText="1"/>
    </xf>
    <xf numFmtId="0" fontId="42" fillId="2" borderId="76" xfId="3" applyFont="1" applyFill="1" applyBorder="1" applyAlignment="1">
      <alignment horizontal="left" vertical="center" indent="8"/>
    </xf>
    <xf numFmtId="0" fontId="43" fillId="2" borderId="76" xfId="3" applyFont="1" applyFill="1" applyBorder="1" applyAlignment="1">
      <alignment vertical="center" wrapText="1"/>
    </xf>
    <xf numFmtId="0" fontId="43" fillId="2" borderId="77" xfId="3" applyFont="1" applyFill="1" applyBorder="1" applyAlignment="1">
      <alignment vertical="center" wrapText="1"/>
    </xf>
    <xf numFmtId="0" fontId="0" fillId="2" borderId="78" xfId="0" applyFill="1" applyBorder="1"/>
    <xf numFmtId="0" fontId="43" fillId="2" borderId="79" xfId="3" applyFont="1" applyFill="1" applyBorder="1" applyAlignment="1">
      <alignment horizontal="left" vertical="center" indent="89"/>
    </xf>
    <xf numFmtId="0" fontId="43" fillId="2" borderId="80" xfId="3" applyFont="1" applyFill="1" applyBorder="1" applyAlignment="1">
      <alignment horizontal="left" vertical="center" indent="89"/>
    </xf>
    <xf numFmtId="0" fontId="44" fillId="5" borderId="81" xfId="0" applyFont="1" applyFill="1" applyBorder="1" applyAlignment="1">
      <alignment horizontal="left" vertical="center" indent="8"/>
    </xf>
    <xf numFmtId="0" fontId="44" fillId="5" borderId="82" xfId="0" applyFont="1" applyFill="1" applyBorder="1" applyAlignment="1">
      <alignment horizontal="left" vertical="center" indent="8"/>
    </xf>
    <xf numFmtId="0" fontId="44" fillId="5" borderId="83" xfId="0" applyFont="1" applyFill="1" applyBorder="1" applyAlignment="1">
      <alignment horizontal="left" vertical="center" indent="8"/>
    </xf>
    <xf numFmtId="0" fontId="44" fillId="5" borderId="81" xfId="3" applyFont="1" applyFill="1" applyBorder="1" applyAlignment="1">
      <alignment horizontal="left" vertical="center" indent="7"/>
    </xf>
    <xf numFmtId="0" fontId="44" fillId="5" borderId="83" xfId="3" applyFont="1" applyFill="1" applyBorder="1" applyAlignment="1">
      <alignment horizontal="left" vertical="center" indent="7"/>
    </xf>
    <xf numFmtId="0" fontId="38" fillId="6" borderId="84" xfId="0" applyFont="1" applyFill="1" applyBorder="1" applyAlignment="1">
      <alignment horizontal="center" vertical="center" wrapText="1"/>
    </xf>
    <xf numFmtId="0" fontId="38" fillId="6" borderId="85" xfId="0" applyFont="1" applyFill="1" applyBorder="1" applyAlignment="1">
      <alignment horizontal="left" vertical="center" indent="19"/>
    </xf>
    <xf numFmtId="0" fontId="38" fillId="6" borderId="86" xfId="0" applyFont="1" applyFill="1" applyBorder="1" applyAlignment="1">
      <alignment horizontal="left" vertical="center" indent="19"/>
    </xf>
    <xf numFmtId="0" fontId="38" fillId="6" borderId="87" xfId="0" applyFont="1" applyFill="1" applyBorder="1" applyAlignment="1">
      <alignment horizontal="center" vertical="center" wrapText="1"/>
    </xf>
    <xf numFmtId="0" fontId="38" fillId="6" borderId="88" xfId="0" applyFont="1" applyFill="1" applyBorder="1" applyAlignment="1">
      <alignment horizontal="center" vertical="center" wrapText="1"/>
    </xf>
    <xf numFmtId="0" fontId="38" fillId="3" borderId="70" xfId="3" applyFont="1" applyFill="1" applyBorder="1" applyAlignment="1">
      <alignment horizontal="center" vertical="center" wrapText="1"/>
    </xf>
    <xf numFmtId="0" fontId="38" fillId="3" borderId="89" xfId="3" applyFont="1" applyFill="1" applyBorder="1" applyAlignment="1">
      <alignment horizontal="center" vertical="center" wrapText="1"/>
    </xf>
    <xf numFmtId="0" fontId="36" fillId="5" borderId="90" xfId="0" applyFont="1" applyFill="1" applyBorder="1" applyAlignment="1">
      <alignment vertical="center" wrapText="1"/>
    </xf>
    <xf numFmtId="0" fontId="45" fillId="0" borderId="91" xfId="0" applyFont="1" applyBorder="1" applyAlignment="1">
      <alignment horizontal="center" vertical="center" wrapText="1"/>
    </xf>
    <xf numFmtId="0" fontId="46" fillId="0" borderId="92" xfId="0" applyFont="1" applyBorder="1" applyAlignment="1">
      <alignment horizontal="justify" vertical="center" wrapText="1"/>
    </xf>
    <xf numFmtId="0" fontId="46" fillId="0" borderId="92" xfId="0" applyFont="1" applyBorder="1" applyAlignment="1">
      <alignment horizontal="center" vertical="center" wrapText="1"/>
    </xf>
    <xf numFmtId="0" fontId="46" fillId="0" borderId="93" xfId="0" applyFont="1" applyBorder="1" applyAlignment="1">
      <alignment horizontal="center" vertical="center" wrapText="1"/>
    </xf>
    <xf numFmtId="0" fontId="47" fillId="0" borderId="92" xfId="0" applyFont="1" applyBorder="1" applyAlignment="1">
      <alignment horizontal="justify" vertical="center" wrapText="1"/>
    </xf>
    <xf numFmtId="165" fontId="38" fillId="7" borderId="97" xfId="3" applyNumberFormat="1" applyFont="1" applyFill="1" applyBorder="1" applyAlignment="1">
      <alignment horizontal="center" vertical="center"/>
    </xf>
    <xf numFmtId="0" fontId="45" fillId="0" borderId="100" xfId="0" applyFont="1" applyBorder="1" applyAlignment="1">
      <alignment horizontal="center" vertical="center" wrapText="1"/>
    </xf>
    <xf numFmtId="0" fontId="47" fillId="0" borderId="101" xfId="0" applyFont="1" applyBorder="1" applyAlignment="1">
      <alignment horizontal="justify" vertical="center" wrapText="1"/>
    </xf>
    <xf numFmtId="0" fontId="46" fillId="0" borderId="101" xfId="0" applyFont="1" applyBorder="1" applyAlignment="1">
      <alignment horizontal="justify" vertical="center" wrapText="1"/>
    </xf>
    <xf numFmtId="0" fontId="46" fillId="0" borderId="101" xfId="0" applyFont="1" applyBorder="1" applyAlignment="1">
      <alignment horizontal="center" vertical="center" wrapText="1"/>
    </xf>
    <xf numFmtId="0" fontId="46" fillId="0" borderId="92" xfId="0" applyFont="1" applyBorder="1" applyAlignment="1">
      <alignment horizontal="left" vertical="center" wrapText="1"/>
    </xf>
    <xf numFmtId="0" fontId="36" fillId="5" borderId="103" xfId="0" applyFont="1" applyFill="1" applyBorder="1" applyAlignment="1">
      <alignment vertical="center" wrapText="1"/>
    </xf>
    <xf numFmtId="0" fontId="36" fillId="5" borderId="84" xfId="0" applyFont="1" applyFill="1" applyBorder="1" applyAlignment="1">
      <alignment vertical="center" wrapText="1"/>
    </xf>
    <xf numFmtId="0" fontId="46" fillId="2" borderId="92" xfId="0" applyFont="1" applyFill="1" applyBorder="1" applyAlignment="1">
      <alignment horizontal="justify" vertical="center" wrapText="1"/>
    </xf>
    <xf numFmtId="0" fontId="46" fillId="0" borderId="19" xfId="0" applyFont="1" applyBorder="1" applyAlignment="1">
      <alignment horizontal="center" vertical="center" wrapText="1"/>
    </xf>
    <xf numFmtId="0" fontId="45" fillId="2" borderId="105" xfId="0" applyFont="1" applyFill="1" applyBorder="1" applyAlignment="1">
      <alignment horizontal="center" vertical="center" wrapText="1"/>
    </xf>
    <xf numFmtId="0" fontId="36" fillId="5" borderId="107" xfId="0" applyFont="1" applyFill="1" applyBorder="1" applyAlignment="1">
      <alignment vertical="center" wrapText="1"/>
    </xf>
    <xf numFmtId="165" fontId="38" fillId="7" borderId="108" xfId="3" applyNumberFormat="1" applyFont="1" applyFill="1" applyBorder="1" applyAlignment="1">
      <alignment horizontal="center" vertical="center"/>
    </xf>
    <xf numFmtId="0" fontId="38" fillId="5" borderId="110" xfId="0" applyFont="1" applyFill="1" applyBorder="1" applyAlignment="1">
      <alignment horizontal="left" vertical="center" indent="10"/>
    </xf>
    <xf numFmtId="0" fontId="38" fillId="5" borderId="111" xfId="0" applyFont="1" applyFill="1" applyBorder="1" applyAlignment="1">
      <alignment horizontal="left" vertical="center" indent="10"/>
    </xf>
    <xf numFmtId="0" fontId="52" fillId="5" borderId="81" xfId="3" applyFont="1" applyFill="1" applyBorder="1" applyAlignment="1">
      <alignment horizontal="center" vertical="center"/>
    </xf>
    <xf numFmtId="0" fontId="54" fillId="9" borderId="81" xfId="0" applyFont="1" applyFill="1" applyBorder="1" applyAlignment="1">
      <alignment horizontal="left" vertical="center" indent="42"/>
    </xf>
    <xf numFmtId="0" fontId="54" fillId="9" borderId="82" xfId="0" applyFont="1" applyFill="1" applyBorder="1" applyAlignment="1">
      <alignment horizontal="left" vertical="center" indent="42"/>
    </xf>
    <xf numFmtId="0" fontId="54" fillId="9" borderId="83" xfId="0" applyFont="1" applyFill="1" applyBorder="1" applyAlignment="1">
      <alignment horizontal="left" vertical="center" indent="42"/>
    </xf>
    <xf numFmtId="0" fontId="52" fillId="9" borderId="81" xfId="3" applyFont="1" applyFill="1" applyBorder="1" applyAlignment="1">
      <alignment horizontal="left" vertical="center" wrapText="1" indent="21"/>
    </xf>
    <xf numFmtId="0" fontId="37" fillId="9" borderId="83" xfId="3" applyFill="1" applyBorder="1"/>
    <xf numFmtId="0" fontId="38" fillId="6" borderId="113" xfId="0" applyFont="1" applyFill="1" applyBorder="1" applyAlignment="1">
      <alignment horizontal="left" vertical="center" indent="18"/>
    </xf>
    <xf numFmtId="0" fontId="38" fillId="6" borderId="114" xfId="0" applyFont="1" applyFill="1" applyBorder="1" applyAlignment="1">
      <alignment horizontal="left" vertical="center" indent="18"/>
    </xf>
    <xf numFmtId="0" fontId="38" fillId="6" borderId="115" xfId="0" applyFont="1" applyFill="1" applyBorder="1" applyAlignment="1">
      <alignment horizontal="center" vertical="center" wrapText="1"/>
    </xf>
    <xf numFmtId="0" fontId="38" fillId="6" borderId="116" xfId="3" applyFont="1" applyFill="1" applyBorder="1" applyAlignment="1">
      <alignment horizontal="center" vertical="center" wrapText="1"/>
    </xf>
    <xf numFmtId="0" fontId="38" fillId="6" borderId="117" xfId="3" applyFont="1" applyFill="1" applyBorder="1" applyAlignment="1">
      <alignment horizontal="center" wrapText="1"/>
    </xf>
    <xf numFmtId="0" fontId="36" fillId="9" borderId="90" xfId="0" applyFont="1" applyFill="1" applyBorder="1" applyAlignment="1">
      <alignment horizontal="center" vertical="center" wrapText="1"/>
    </xf>
    <xf numFmtId="165" fontId="38" fillId="7" borderId="118" xfId="3" applyNumberFormat="1" applyFont="1" applyFill="1" applyBorder="1" applyAlignment="1">
      <alignment horizontal="center" vertical="center"/>
    </xf>
    <xf numFmtId="0" fontId="55" fillId="9" borderId="119" xfId="0" applyFont="1" applyFill="1" applyBorder="1" applyAlignment="1">
      <alignment wrapText="1"/>
    </xf>
    <xf numFmtId="0" fontId="55" fillId="9" borderId="120" xfId="0" applyFont="1" applyFill="1" applyBorder="1" applyAlignment="1">
      <alignment wrapText="1"/>
    </xf>
    <xf numFmtId="0" fontId="45" fillId="0" borderId="121" xfId="0" applyFont="1" applyBorder="1" applyAlignment="1">
      <alignment horizontal="center" vertical="center" wrapText="1"/>
    </xf>
    <xf numFmtId="0" fontId="46" fillId="0" borderId="98" xfId="0" applyFont="1" applyBorder="1" applyAlignment="1">
      <alignment horizontal="justify" vertical="center" wrapText="1"/>
    </xf>
    <xf numFmtId="0" fontId="46" fillId="0" borderId="98" xfId="0" applyFont="1" applyBorder="1" applyAlignment="1">
      <alignment horizontal="center" vertical="center" wrapText="1"/>
    </xf>
    <xf numFmtId="165" fontId="38" fillId="7" borderId="122" xfId="3" applyNumberFormat="1" applyFont="1" applyFill="1" applyBorder="1" applyAlignment="1">
      <alignment horizontal="center" vertical="center"/>
    </xf>
    <xf numFmtId="0" fontId="52" fillId="9" borderId="81" xfId="0" applyFont="1" applyFill="1" applyBorder="1" applyAlignment="1">
      <alignment horizontal="left" vertical="center" indent="25"/>
    </xf>
    <xf numFmtId="0" fontId="52" fillId="9" borderId="82" xfId="0" applyFont="1" applyFill="1" applyBorder="1" applyAlignment="1">
      <alignment horizontal="left" vertical="center" indent="25"/>
    </xf>
    <xf numFmtId="0" fontId="52" fillId="9" borderId="83" xfId="0" applyFont="1" applyFill="1" applyBorder="1" applyAlignment="1">
      <alignment horizontal="left" vertical="center" indent="25"/>
    </xf>
    <xf numFmtId="0" fontId="52" fillId="9" borderId="81" xfId="3" applyFont="1" applyFill="1" applyBorder="1" applyAlignment="1">
      <alignment horizontal="center" vertical="center" wrapText="1"/>
    </xf>
    <xf numFmtId="0" fontId="58" fillId="10" borderId="81" xfId="0" applyFont="1" applyFill="1" applyBorder="1" applyAlignment="1">
      <alignment horizontal="left" vertical="center" indent="31"/>
    </xf>
    <xf numFmtId="0" fontId="58" fillId="10" borderId="82" xfId="0" applyFont="1" applyFill="1" applyBorder="1" applyAlignment="1">
      <alignment horizontal="left" vertical="center" indent="31"/>
    </xf>
    <xf numFmtId="0" fontId="58" fillId="10" borderId="83" xfId="0" applyFont="1" applyFill="1" applyBorder="1" applyAlignment="1">
      <alignment horizontal="left" vertical="center" indent="31"/>
    </xf>
    <xf numFmtId="0" fontId="52" fillId="10" borderId="81" xfId="3" applyFont="1" applyFill="1" applyBorder="1" applyAlignment="1">
      <alignment horizontal="center" vertical="center" wrapText="1"/>
    </xf>
    <xf numFmtId="0" fontId="37" fillId="11" borderId="83" xfId="3" applyFill="1" applyBorder="1"/>
    <xf numFmtId="0" fontId="38" fillId="3" borderId="124" xfId="0" applyFont="1" applyFill="1" applyBorder="1" applyAlignment="1">
      <alignment horizontal="center" vertical="center" wrapText="1"/>
    </xf>
    <xf numFmtId="0" fontId="38" fillId="3" borderId="113" xfId="0" applyFont="1" applyFill="1" applyBorder="1" applyAlignment="1">
      <alignment horizontal="left" vertical="center" indent="17"/>
    </xf>
    <xf numFmtId="0" fontId="38" fillId="3" borderId="114" xfId="0" applyFont="1" applyFill="1" applyBorder="1" applyAlignment="1">
      <alignment horizontal="left" vertical="center" indent="17"/>
    </xf>
    <xf numFmtId="0" fontId="38" fillId="3" borderId="125" xfId="0" applyFont="1" applyFill="1" applyBorder="1" applyAlignment="1">
      <alignment horizontal="center" vertical="center" wrapText="1"/>
    </xf>
    <xf numFmtId="0" fontId="38" fillId="3" borderId="126" xfId="0" applyFont="1" applyFill="1" applyBorder="1" applyAlignment="1">
      <alignment horizontal="center" vertical="center" wrapText="1"/>
    </xf>
    <xf numFmtId="0" fontId="38" fillId="6" borderId="127" xfId="3" applyFont="1" applyFill="1" applyBorder="1" applyAlignment="1">
      <alignment horizontal="center" vertical="center" wrapText="1"/>
    </xf>
    <xf numFmtId="0" fontId="38" fillId="6" borderId="117" xfId="3" applyFont="1" applyFill="1" applyBorder="1" applyAlignment="1">
      <alignment horizontal="center" vertical="center" wrapText="1"/>
    </xf>
    <xf numFmtId="0" fontId="36" fillId="10" borderId="90" xfId="0" applyFont="1" applyFill="1" applyBorder="1" applyAlignment="1">
      <alignment vertical="center" wrapText="1"/>
    </xf>
    <xf numFmtId="0" fontId="45" fillId="2" borderId="115" xfId="0" applyFont="1" applyFill="1" applyBorder="1" applyAlignment="1">
      <alignment horizontal="center" vertical="center" wrapText="1"/>
    </xf>
    <xf numFmtId="165" fontId="38" fillId="4" borderId="0" xfId="3" applyNumberFormat="1" applyFont="1" applyFill="1" applyAlignment="1">
      <alignment horizontal="center" vertical="center"/>
    </xf>
    <xf numFmtId="0" fontId="36" fillId="10" borderId="103" xfId="0" applyFont="1" applyFill="1" applyBorder="1" applyAlignment="1">
      <alignment horizontal="center" wrapText="1"/>
    </xf>
    <xf numFmtId="0" fontId="36" fillId="10" borderId="103" xfId="0" applyFont="1" applyFill="1" applyBorder="1" applyAlignment="1">
      <alignment vertical="center" wrapText="1"/>
    </xf>
    <xf numFmtId="0" fontId="45" fillId="0" borderId="129" xfId="0" applyFont="1" applyBorder="1" applyAlignment="1">
      <alignment horizontal="center" vertical="center" wrapText="1"/>
    </xf>
    <xf numFmtId="0" fontId="36" fillId="0" borderId="92" xfId="0" applyFont="1" applyBorder="1" applyAlignment="1">
      <alignment horizontal="justify" vertical="center" wrapText="1"/>
    </xf>
    <xf numFmtId="0" fontId="36" fillId="10" borderId="84" xfId="0" applyFont="1" applyFill="1" applyBorder="1" applyAlignment="1">
      <alignment vertical="center" wrapText="1"/>
    </xf>
    <xf numFmtId="0" fontId="46" fillId="0" borderId="130" xfId="3" applyFont="1" applyBorder="1" applyAlignment="1">
      <alignment horizontal="justify" vertical="top" wrapText="1"/>
    </xf>
    <xf numFmtId="9" fontId="38" fillId="7" borderId="122" xfId="3" applyNumberFormat="1" applyFont="1" applyFill="1" applyBorder="1" applyAlignment="1">
      <alignment horizontal="center" vertical="center"/>
    </xf>
    <xf numFmtId="0" fontId="46" fillId="0" borderId="3" xfId="0" applyFont="1" applyBorder="1" applyAlignment="1">
      <alignment horizontal="center" vertical="center" wrapText="1"/>
    </xf>
    <xf numFmtId="0" fontId="52" fillId="10" borderId="81" xfId="0" applyFont="1" applyFill="1" applyBorder="1" applyAlignment="1">
      <alignment horizontal="left" vertical="center" indent="20"/>
    </xf>
    <xf numFmtId="0" fontId="52" fillId="10" borderId="82" xfId="0" applyFont="1" applyFill="1" applyBorder="1" applyAlignment="1">
      <alignment horizontal="left" vertical="center" indent="20"/>
    </xf>
    <xf numFmtId="0" fontId="52" fillId="10" borderId="83" xfId="0" applyFont="1" applyFill="1" applyBorder="1" applyAlignment="1">
      <alignment horizontal="left" vertical="center" indent="20"/>
    </xf>
    <xf numFmtId="10" fontId="52" fillId="10" borderId="123" xfId="4" applyNumberFormat="1" applyFont="1" applyFill="1" applyBorder="1" applyAlignment="1">
      <alignment horizontal="center" vertical="center"/>
    </xf>
    <xf numFmtId="0" fontId="53" fillId="12" borderId="81" xfId="0" applyFont="1" applyFill="1" applyBorder="1" applyAlignment="1">
      <alignment horizontal="left" vertical="center" indent="32"/>
    </xf>
    <xf numFmtId="0" fontId="53" fillId="12" borderId="82" xfId="0" applyFont="1" applyFill="1" applyBorder="1" applyAlignment="1">
      <alignment horizontal="left" vertical="center" indent="32"/>
    </xf>
    <xf numFmtId="0" fontId="53" fillId="12" borderId="83" xfId="0" applyFont="1" applyFill="1" applyBorder="1" applyAlignment="1">
      <alignment horizontal="left" vertical="center" indent="32"/>
    </xf>
    <xf numFmtId="0" fontId="54" fillId="12" borderId="81" xfId="3" applyFont="1" applyFill="1" applyBorder="1" applyAlignment="1">
      <alignment horizontal="center" vertical="center" wrapText="1"/>
    </xf>
    <xf numFmtId="0" fontId="37" fillId="12" borderId="83" xfId="3" applyFill="1" applyBorder="1"/>
    <xf numFmtId="0" fontId="38" fillId="6" borderId="124" xfId="0" applyFont="1" applyFill="1" applyBorder="1" applyAlignment="1">
      <alignment horizontal="center" vertical="center" wrapText="1"/>
    </xf>
    <xf numFmtId="0" fontId="38" fillId="6" borderId="131" xfId="0" applyFont="1" applyFill="1" applyBorder="1" applyAlignment="1">
      <alignment horizontal="left" vertical="center" indent="18"/>
    </xf>
    <xf numFmtId="0" fontId="38" fillId="6" borderId="132" xfId="0" applyFont="1" applyFill="1" applyBorder="1" applyAlignment="1">
      <alignment horizontal="left" vertical="center" indent="18"/>
    </xf>
    <xf numFmtId="0" fontId="38" fillId="6" borderId="133" xfId="3" applyFont="1" applyFill="1" applyBorder="1" applyAlignment="1">
      <alignment horizontal="center" vertical="center" wrapText="1"/>
    </xf>
    <xf numFmtId="0" fontId="45" fillId="0" borderId="135" xfId="0" applyFont="1" applyBorder="1" applyAlignment="1">
      <alignment horizontal="center" vertical="center" wrapText="1"/>
    </xf>
    <xf numFmtId="0" fontId="45" fillId="0" borderId="136" xfId="0" applyFont="1" applyBorder="1" applyAlignment="1">
      <alignment horizontal="center" vertical="center" wrapText="1"/>
    </xf>
    <xf numFmtId="0" fontId="45" fillId="0" borderId="137" xfId="0" applyFont="1" applyBorder="1" applyAlignment="1">
      <alignment horizontal="center" vertical="center" wrapText="1"/>
    </xf>
    <xf numFmtId="0" fontId="55" fillId="12" borderId="107" xfId="0" applyFont="1" applyFill="1" applyBorder="1" applyAlignment="1">
      <alignment vertical="center" wrapText="1"/>
    </xf>
    <xf numFmtId="0" fontId="36" fillId="0" borderId="92" xfId="0" applyFont="1" applyBorder="1" applyAlignment="1">
      <alignment horizontal="center" vertical="center" wrapText="1"/>
    </xf>
    <xf numFmtId="0" fontId="45" fillId="0" borderId="140" xfId="0" applyFont="1" applyBorder="1" applyAlignment="1">
      <alignment horizontal="center" vertical="center" wrapText="1"/>
    </xf>
    <xf numFmtId="0" fontId="59" fillId="12" borderId="120" xfId="0" applyFont="1" applyFill="1" applyBorder="1" applyAlignment="1">
      <alignment wrapText="1"/>
    </xf>
    <xf numFmtId="0" fontId="47" fillId="0" borderId="98" xfId="0" applyFont="1" applyBorder="1" applyAlignment="1">
      <alignment horizontal="justify" vertical="center" wrapText="1"/>
    </xf>
    <xf numFmtId="0" fontId="52" fillId="12" borderId="81" xfId="0" applyFont="1" applyFill="1" applyBorder="1" applyAlignment="1">
      <alignment horizontal="left" vertical="center" indent="19"/>
    </xf>
    <xf numFmtId="0" fontId="52" fillId="12" borderId="82" xfId="0" applyFont="1" applyFill="1" applyBorder="1" applyAlignment="1">
      <alignment horizontal="left" vertical="center" indent="19"/>
    </xf>
    <xf numFmtId="0" fontId="52" fillId="12" borderId="83" xfId="0" applyFont="1" applyFill="1" applyBorder="1" applyAlignment="1">
      <alignment horizontal="left" vertical="center" indent="19"/>
    </xf>
    <xf numFmtId="0" fontId="52" fillId="12" borderId="81" xfId="3" applyFont="1" applyFill="1" applyBorder="1" applyAlignment="1">
      <alignment horizontal="center" vertical="center" wrapText="1"/>
    </xf>
    <xf numFmtId="10" fontId="52" fillId="12" borderId="123" xfId="4" applyNumberFormat="1" applyFont="1" applyFill="1" applyBorder="1" applyAlignment="1">
      <alignment horizontal="center" vertical="center"/>
    </xf>
    <xf numFmtId="0" fontId="54" fillId="8" borderId="81" xfId="0" applyFont="1" applyFill="1" applyBorder="1" applyAlignment="1">
      <alignment horizontal="left" vertical="center" indent="13"/>
    </xf>
    <xf numFmtId="0" fontId="54" fillId="8" borderId="82" xfId="0" applyFont="1" applyFill="1" applyBorder="1" applyAlignment="1">
      <alignment horizontal="left" vertical="center" indent="13"/>
    </xf>
    <xf numFmtId="0" fontId="54" fillId="8" borderId="83" xfId="0" applyFont="1" applyFill="1" applyBorder="1" applyAlignment="1">
      <alignment horizontal="left" vertical="center" indent="13"/>
    </xf>
    <xf numFmtId="0" fontId="54" fillId="8" borderId="75" xfId="3" applyFont="1" applyFill="1" applyBorder="1" applyAlignment="1">
      <alignment horizontal="center" vertical="center" wrapText="1"/>
    </xf>
    <xf numFmtId="0" fontId="37" fillId="8" borderId="77" xfId="3" applyFill="1" applyBorder="1"/>
    <xf numFmtId="0" fontId="38" fillId="6" borderId="141" xfId="0" applyFont="1" applyFill="1" applyBorder="1" applyAlignment="1">
      <alignment horizontal="left" vertical="center" indent="18"/>
    </xf>
    <xf numFmtId="0" fontId="38" fillId="6" borderId="125" xfId="0" applyFont="1" applyFill="1" applyBorder="1" applyAlignment="1">
      <alignment horizontal="center" vertical="center" wrapText="1"/>
    </xf>
    <xf numFmtId="0" fontId="38" fillId="6" borderId="126" xfId="0" applyFont="1" applyFill="1" applyBorder="1" applyAlignment="1">
      <alignment horizontal="center" vertical="center" wrapText="1"/>
    </xf>
    <xf numFmtId="0" fontId="38" fillId="6" borderId="123" xfId="3" applyFont="1" applyFill="1" applyBorder="1" applyAlignment="1">
      <alignment horizontal="center" vertical="center" wrapText="1"/>
    </xf>
    <xf numFmtId="0" fontId="55" fillId="8" borderId="90" xfId="0" applyFont="1" applyFill="1" applyBorder="1" applyAlignment="1">
      <alignment vertical="center" wrapText="1"/>
    </xf>
    <xf numFmtId="0" fontId="45" fillId="0" borderId="105" xfId="0" applyFont="1" applyBorder="1" applyAlignment="1">
      <alignment horizontal="center" vertical="center" wrapText="1"/>
    </xf>
    <xf numFmtId="165" fontId="38" fillId="7" borderId="142" xfId="3" applyNumberFormat="1" applyFont="1" applyFill="1" applyBorder="1" applyAlignment="1">
      <alignment horizontal="center" vertical="center"/>
    </xf>
    <xf numFmtId="0" fontId="55" fillId="8" borderId="103" xfId="0" applyFont="1" applyFill="1" applyBorder="1" applyAlignment="1">
      <alignment vertical="center" wrapText="1"/>
    </xf>
    <xf numFmtId="0" fontId="45" fillId="2" borderId="137" xfId="0" applyFont="1" applyFill="1" applyBorder="1" applyAlignment="1">
      <alignment horizontal="center" vertical="center" wrapText="1"/>
    </xf>
    <xf numFmtId="0" fontId="36" fillId="0" borderId="102" xfId="0" applyFont="1" applyBorder="1" applyAlignment="1">
      <alignment horizontal="justify" vertical="top" wrapText="1"/>
    </xf>
    <xf numFmtId="0" fontId="55" fillId="8" borderId="84" xfId="0" applyFont="1" applyFill="1" applyBorder="1" applyAlignment="1">
      <alignment vertical="center" wrapText="1"/>
    </xf>
    <xf numFmtId="0" fontId="55" fillId="8" borderId="90" xfId="0" applyFont="1" applyFill="1" applyBorder="1" applyAlignment="1">
      <alignment wrapText="1"/>
    </xf>
    <xf numFmtId="0" fontId="55" fillId="8" borderId="84" xfId="0" applyFont="1" applyFill="1" applyBorder="1" applyAlignment="1">
      <alignment wrapText="1"/>
    </xf>
    <xf numFmtId="0" fontId="55" fillId="8" borderId="144" xfId="0" applyFont="1" applyFill="1" applyBorder="1" applyAlignment="1">
      <alignment vertical="center" wrapText="1"/>
    </xf>
    <xf numFmtId="0" fontId="45" fillId="0" borderId="115" xfId="0" applyFont="1" applyBorder="1" applyAlignment="1">
      <alignment horizontal="center" vertical="center" wrapText="1"/>
    </xf>
    <xf numFmtId="0" fontId="52" fillId="8" borderId="81" xfId="0" applyFont="1" applyFill="1" applyBorder="1" applyAlignment="1">
      <alignment horizontal="left" vertical="center" indent="9"/>
    </xf>
    <xf numFmtId="0" fontId="52" fillId="8" borderId="82" xfId="0" applyFont="1" applyFill="1" applyBorder="1" applyAlignment="1">
      <alignment horizontal="left" vertical="center" indent="9"/>
    </xf>
    <xf numFmtId="0" fontId="52" fillId="8" borderId="83" xfId="0" applyFont="1" applyFill="1" applyBorder="1" applyAlignment="1">
      <alignment horizontal="left" vertical="center" indent="9"/>
    </xf>
    <xf numFmtId="0" fontId="52" fillId="8" borderId="81" xfId="3" applyFont="1" applyFill="1" applyBorder="1" applyAlignment="1">
      <alignment horizontal="center" vertical="center" wrapText="1"/>
    </xf>
    <xf numFmtId="10" fontId="52" fillId="8" borderId="123" xfId="4" applyNumberFormat="1" applyFont="1" applyFill="1" applyBorder="1" applyAlignment="1">
      <alignment horizontal="center" vertical="center"/>
    </xf>
    <xf numFmtId="0" fontId="53" fillId="13" borderId="81" xfId="0" applyFont="1" applyFill="1" applyBorder="1" applyAlignment="1">
      <alignment horizontal="left" vertical="center" indent="31"/>
    </xf>
    <xf numFmtId="0" fontId="53" fillId="13" borderId="82" xfId="0" applyFont="1" applyFill="1" applyBorder="1" applyAlignment="1">
      <alignment horizontal="left" vertical="center" indent="31"/>
    </xf>
    <xf numFmtId="0" fontId="53" fillId="13" borderId="83" xfId="0" applyFont="1" applyFill="1" applyBorder="1" applyAlignment="1">
      <alignment horizontal="left" vertical="center" indent="31"/>
    </xf>
    <xf numFmtId="0" fontId="52" fillId="13" borderId="75" xfId="3" applyFont="1" applyFill="1" applyBorder="1" applyAlignment="1">
      <alignment horizontal="center" vertical="center" wrapText="1"/>
    </xf>
    <xf numFmtId="0" fontId="37" fillId="13" borderId="77" xfId="3" applyFill="1" applyBorder="1"/>
    <xf numFmtId="0" fontId="38" fillId="6" borderId="146" xfId="0" applyFont="1" applyFill="1" applyBorder="1" applyAlignment="1">
      <alignment horizontal="center" vertical="center" wrapText="1"/>
    </xf>
    <xf numFmtId="0" fontId="38" fillId="6" borderId="128" xfId="3" applyFont="1" applyFill="1" applyBorder="1" applyAlignment="1">
      <alignment horizontal="center" vertical="center" wrapText="1"/>
    </xf>
    <xf numFmtId="0" fontId="38" fillId="13" borderId="90" xfId="0" applyFont="1" applyFill="1" applyBorder="1" applyAlignment="1">
      <alignment vertical="center" wrapText="1"/>
    </xf>
    <xf numFmtId="0" fontId="45" fillId="0" borderId="147" xfId="0" applyFont="1" applyBorder="1" applyAlignment="1">
      <alignment horizontal="center" vertical="center" wrapText="1"/>
    </xf>
    <xf numFmtId="165" fontId="38" fillId="7" borderId="148" xfId="3" applyNumberFormat="1" applyFont="1" applyFill="1" applyBorder="1" applyAlignment="1">
      <alignment horizontal="center" vertical="center"/>
    </xf>
    <xf numFmtId="0" fontId="38" fillId="13" borderId="103" xfId="0" applyFont="1" applyFill="1" applyBorder="1" applyAlignment="1">
      <alignment vertical="center" wrapText="1"/>
    </xf>
    <xf numFmtId="0" fontId="36" fillId="0" borderId="102" xfId="0" applyFont="1" applyBorder="1" applyAlignment="1">
      <alignment horizontal="justify" vertical="center" wrapText="1"/>
    </xf>
    <xf numFmtId="165" fontId="38" fillId="7" borderId="149" xfId="3" applyNumberFormat="1" applyFont="1" applyFill="1" applyBorder="1" applyAlignment="1">
      <alignment horizontal="center" vertical="center"/>
    </xf>
    <xf numFmtId="10" fontId="38" fillId="7" borderId="149" xfId="3" applyNumberFormat="1" applyFont="1" applyFill="1" applyBorder="1" applyAlignment="1">
      <alignment horizontal="center" vertical="center"/>
    </xf>
    <xf numFmtId="0" fontId="52" fillId="13" borderId="150" xfId="0" applyFont="1" applyFill="1" applyBorder="1" applyAlignment="1">
      <alignment horizontal="left" vertical="center" indent="8"/>
    </xf>
    <xf numFmtId="0" fontId="52" fillId="13" borderId="151" xfId="0" applyFont="1" applyFill="1" applyBorder="1" applyAlignment="1">
      <alignment horizontal="left" vertical="center" indent="8"/>
    </xf>
    <xf numFmtId="0" fontId="52" fillId="13" borderId="152" xfId="0" applyFont="1" applyFill="1" applyBorder="1" applyAlignment="1">
      <alignment horizontal="left" vertical="center" indent="8"/>
    </xf>
    <xf numFmtId="0" fontId="52" fillId="13" borderId="81" xfId="3" applyFont="1" applyFill="1" applyBorder="1" applyAlignment="1">
      <alignment horizontal="center" vertical="center" wrapText="1"/>
    </xf>
    <xf numFmtId="10" fontId="61" fillId="14" borderId="81" xfId="2" applyNumberFormat="1" applyFont="1" applyFill="1" applyBorder="1" applyAlignment="1"/>
    <xf numFmtId="10" fontId="61" fillId="14" borderId="82" xfId="2" applyNumberFormat="1" applyFont="1" applyFill="1" applyBorder="1" applyAlignment="1"/>
    <xf numFmtId="10" fontId="61" fillId="14" borderId="83" xfId="2" applyNumberFormat="1" applyFont="1" applyFill="1" applyBorder="1" applyAlignment="1"/>
    <xf numFmtId="10" fontId="61" fillId="14" borderId="123" xfId="2" applyNumberFormat="1" applyFont="1" applyFill="1" applyBorder="1" applyAlignment="1">
      <alignment horizontal="center" wrapText="1"/>
    </xf>
    <xf numFmtId="10" fontId="61" fillId="14" borderId="81" xfId="2" applyNumberFormat="1" applyFont="1" applyFill="1" applyBorder="1" applyAlignment="1">
      <alignment horizontal="left" vertical="top" indent="9"/>
    </xf>
    <xf numFmtId="10" fontId="61" fillId="14" borderId="82" xfId="2" applyNumberFormat="1" applyFont="1" applyFill="1" applyBorder="1" applyAlignment="1">
      <alignment horizontal="center" vertical="top"/>
    </xf>
    <xf numFmtId="10" fontId="61" fillId="14" borderId="83" xfId="2" applyNumberFormat="1" applyFont="1" applyFill="1" applyBorder="1" applyAlignment="1">
      <alignment horizontal="center" vertical="top"/>
    </xf>
    <xf numFmtId="10" fontId="61" fillId="14" borderId="118" xfId="2" applyNumberFormat="1" applyFont="1" applyFill="1" applyBorder="1" applyAlignment="1">
      <alignment horizontal="center" vertical="top" wrapText="1"/>
    </xf>
    <xf numFmtId="0" fontId="62" fillId="0" borderId="153" xfId="0" applyFont="1" applyBorder="1" applyAlignment="1">
      <alignment vertical="top"/>
    </xf>
    <xf numFmtId="0" fontId="62" fillId="0" borderId="154" xfId="0" applyFont="1" applyBorder="1" applyAlignment="1">
      <alignment vertical="top"/>
    </xf>
    <xf numFmtId="0" fontId="62" fillId="9" borderId="97" xfId="0" applyFont="1" applyFill="1" applyBorder="1" applyAlignment="1">
      <alignment horizontal="center" vertical="center" wrapText="1"/>
    </xf>
    <xf numFmtId="9" fontId="62" fillId="9" borderId="97" xfId="0" applyNumberFormat="1" applyFont="1" applyFill="1" applyBorder="1" applyAlignment="1">
      <alignment horizontal="center" vertical="center" wrapText="1"/>
    </xf>
    <xf numFmtId="0" fontId="62" fillId="10" borderId="97" xfId="0" applyFont="1" applyFill="1" applyBorder="1" applyAlignment="1">
      <alignment horizontal="center" vertical="center" wrapText="1"/>
    </xf>
    <xf numFmtId="10" fontId="62" fillId="10" borderId="97" xfId="0" applyNumberFormat="1" applyFont="1" applyFill="1" applyBorder="1" applyAlignment="1">
      <alignment horizontal="center" vertical="center" wrapText="1"/>
    </xf>
    <xf numFmtId="0" fontId="62" fillId="12" borderId="97" xfId="0" applyFont="1" applyFill="1" applyBorder="1" applyAlignment="1">
      <alignment horizontal="center" vertical="center" wrapText="1"/>
    </xf>
    <xf numFmtId="10" fontId="62" fillId="12" borderId="97" xfId="0" applyNumberFormat="1" applyFont="1" applyFill="1" applyBorder="1" applyAlignment="1">
      <alignment horizontal="center" vertical="center" wrapText="1"/>
    </xf>
    <xf numFmtId="0" fontId="62" fillId="8" borderId="97" xfId="0" applyFont="1" applyFill="1" applyBorder="1" applyAlignment="1">
      <alignment horizontal="center" vertical="center" wrapText="1"/>
    </xf>
    <xf numFmtId="10" fontId="62" fillId="8" borderId="97" xfId="0" applyNumberFormat="1" applyFont="1" applyFill="1" applyBorder="1" applyAlignment="1">
      <alignment horizontal="center" vertical="center" wrapText="1"/>
    </xf>
    <xf numFmtId="0" fontId="62" fillId="0" borderId="81" xfId="0" applyFont="1" applyBorder="1" applyAlignment="1">
      <alignment vertical="top"/>
    </xf>
    <xf numFmtId="0" fontId="62" fillId="0" borderId="83" xfId="0" applyFont="1" applyBorder="1" applyAlignment="1">
      <alignment vertical="top"/>
    </xf>
    <xf numFmtId="0" fontId="63" fillId="13" borderId="155" xfId="0" applyFont="1" applyFill="1" applyBorder="1" applyAlignment="1">
      <alignment horizontal="center" vertical="top" wrapText="1"/>
    </xf>
    <xf numFmtId="10" fontId="63" fillId="13" borderId="155" xfId="0" applyNumberFormat="1" applyFont="1" applyFill="1" applyBorder="1" applyAlignment="1">
      <alignment horizontal="center" vertical="top" wrapText="1"/>
    </xf>
    <xf numFmtId="0" fontId="54" fillId="15" borderId="116" xfId="0" applyFont="1" applyFill="1" applyBorder="1" applyAlignment="1">
      <alignment vertical="center"/>
    </xf>
    <xf numFmtId="0" fontId="54" fillId="15" borderId="156" xfId="0" applyFont="1" applyFill="1" applyBorder="1" applyAlignment="1">
      <alignment vertical="center"/>
    </xf>
    <xf numFmtId="0" fontId="54" fillId="15" borderId="123" xfId="5" applyNumberFormat="1" applyFont="1" applyFill="1" applyBorder="1" applyAlignment="1">
      <alignment horizontal="center" vertical="center"/>
    </xf>
    <xf numFmtId="0" fontId="48" fillId="16" borderId="159" xfId="3" applyFont="1" applyFill="1" applyBorder="1" applyAlignment="1">
      <alignment horizontal="right" vertical="center"/>
    </xf>
    <xf numFmtId="0" fontId="64" fillId="6" borderId="98" xfId="0" applyFont="1" applyFill="1" applyBorder="1" applyAlignment="1">
      <alignment horizontal="center"/>
    </xf>
    <xf numFmtId="0" fontId="48" fillId="17" borderId="159" xfId="3" applyFont="1" applyFill="1" applyBorder="1" applyAlignment="1">
      <alignment horizontal="right" vertical="center"/>
    </xf>
    <xf numFmtId="0" fontId="48" fillId="7" borderId="159" xfId="3" applyFont="1" applyFill="1" applyBorder="1" applyAlignment="1">
      <alignment horizontal="right" vertical="center"/>
    </xf>
    <xf numFmtId="0" fontId="37" fillId="6" borderId="161" xfId="3" applyFill="1" applyBorder="1"/>
    <xf numFmtId="0" fontId="48" fillId="2" borderId="159" xfId="3" applyFont="1" applyFill="1" applyBorder="1" applyAlignment="1">
      <alignment horizontal="right" vertical="center" wrapText="1"/>
    </xf>
    <xf numFmtId="0" fontId="52" fillId="2" borderId="160" xfId="3" applyFont="1" applyFill="1" applyBorder="1" applyAlignment="1">
      <alignment horizontal="center" vertical="center"/>
    </xf>
    <xf numFmtId="0" fontId="65" fillId="6" borderId="92" xfId="0" applyFont="1" applyFill="1" applyBorder="1" applyAlignment="1">
      <alignment horizontal="center" vertical="center"/>
    </xf>
    <xf numFmtId="0" fontId="36" fillId="18" borderId="162" xfId="3" applyFont="1" applyFill="1" applyBorder="1" applyAlignment="1">
      <alignment horizontal="right" vertical="center"/>
    </xf>
    <xf numFmtId="0" fontId="14" fillId="0" borderId="163" xfId="3" applyFont="1" applyBorder="1" applyAlignment="1">
      <alignment horizontal="center" vertical="center"/>
    </xf>
    <xf numFmtId="0" fontId="36" fillId="5" borderId="103" xfId="0" applyFont="1" applyFill="1" applyBorder="1" applyAlignment="1">
      <alignment horizontal="center" vertical="center" wrapText="1"/>
    </xf>
    <xf numFmtId="0" fontId="42" fillId="2" borderId="79" xfId="3" applyFont="1" applyFill="1" applyBorder="1" applyAlignment="1">
      <alignment horizontal="left" vertical="center" indent="54"/>
    </xf>
    <xf numFmtId="0" fontId="51" fillId="5" borderId="90" xfId="0" applyFont="1" applyFill="1" applyBorder="1" applyAlignment="1">
      <alignment wrapText="1"/>
    </xf>
    <xf numFmtId="0" fontId="36" fillId="5" borderId="166" xfId="0" applyFont="1" applyFill="1" applyBorder="1" applyAlignment="1">
      <alignment vertical="center" wrapText="1"/>
    </xf>
    <xf numFmtId="0" fontId="55" fillId="9" borderId="103" xfId="0" applyFont="1" applyFill="1" applyBorder="1" applyAlignment="1">
      <alignment vertical="center" wrapText="1"/>
    </xf>
    <xf numFmtId="0" fontId="45" fillId="2" borderId="168" xfId="0" applyFont="1" applyFill="1" applyBorder="1" applyAlignment="1">
      <alignment horizontal="center" vertical="center" wrapText="1"/>
    </xf>
    <xf numFmtId="0" fontId="57" fillId="12" borderId="134" xfId="0" applyFont="1" applyFill="1" applyBorder="1" applyAlignment="1">
      <alignment horizontal="center" vertical="center" wrapText="1"/>
    </xf>
    <xf numFmtId="0" fontId="57" fillId="12" borderId="90" xfId="0" applyFont="1" applyFill="1" applyBorder="1" applyAlignment="1">
      <alignment vertical="center" wrapText="1"/>
    </xf>
    <xf numFmtId="0" fontId="57" fillId="12" borderId="119" xfId="0" applyFont="1" applyFill="1" applyBorder="1" applyAlignment="1">
      <alignment vertical="center" wrapText="1"/>
    </xf>
    <xf numFmtId="0" fontId="57" fillId="12" borderId="103" xfId="0" applyFont="1" applyFill="1" applyBorder="1" applyAlignment="1">
      <alignment vertical="center" wrapText="1"/>
    </xf>
    <xf numFmtId="0" fontId="46" fillId="0" borderId="170" xfId="0" applyFont="1" applyBorder="1" applyAlignment="1">
      <alignment vertical="top" wrapText="1"/>
    </xf>
    <xf numFmtId="0" fontId="45" fillId="0" borderId="171" xfId="0" applyFont="1" applyBorder="1" applyAlignment="1">
      <alignment horizontal="center" vertical="center" wrapText="1"/>
    </xf>
    <xf numFmtId="0" fontId="60" fillId="12" borderId="139" xfId="0" applyFont="1" applyFill="1" applyBorder="1" applyAlignment="1">
      <alignment horizontal="center" vertical="center" wrapText="1"/>
    </xf>
    <xf numFmtId="0" fontId="45" fillId="0" borderId="172" xfId="0" applyFont="1" applyBorder="1" applyAlignment="1">
      <alignment horizontal="center" vertical="center" wrapText="1"/>
    </xf>
    <xf numFmtId="0" fontId="60" fillId="12" borderId="139" xfId="0" applyFont="1" applyFill="1" applyBorder="1" applyAlignment="1">
      <alignment vertical="center" wrapText="1"/>
    </xf>
    <xf numFmtId="0" fontId="46" fillId="2" borderId="92" xfId="0" applyFont="1" applyFill="1" applyBorder="1" applyAlignment="1">
      <alignment vertical="center" wrapText="1"/>
    </xf>
    <xf numFmtId="0" fontId="46" fillId="2" borderId="92" xfId="0" applyFont="1" applyFill="1" applyBorder="1" applyAlignment="1">
      <alignment horizontal="center" vertical="center" wrapText="1"/>
    </xf>
    <xf numFmtId="0" fontId="45" fillId="0" borderId="173" xfId="0" applyFont="1" applyBorder="1" applyAlignment="1">
      <alignment horizontal="center" vertical="center" wrapText="1"/>
    </xf>
    <xf numFmtId="0" fontId="46" fillId="2" borderId="99" xfId="0" applyFont="1" applyFill="1" applyBorder="1" applyAlignment="1">
      <alignment vertical="center" wrapText="1"/>
    </xf>
    <xf numFmtId="0" fontId="55" fillId="8" borderId="90" xfId="0" applyFont="1" applyFill="1" applyBorder="1" applyAlignment="1">
      <alignment horizontal="left" wrapText="1"/>
    </xf>
    <xf numFmtId="0" fontId="45" fillId="0" borderId="174" xfId="0" applyFont="1" applyBorder="1" applyAlignment="1">
      <alignment horizontal="center" vertical="center" wrapText="1"/>
    </xf>
    <xf numFmtId="0" fontId="55" fillId="8" borderId="103" xfId="0" applyFont="1" applyFill="1" applyBorder="1" applyAlignment="1">
      <alignment horizontal="center" vertical="center" wrapText="1"/>
    </xf>
    <xf numFmtId="0" fontId="57" fillId="8" borderId="144" xfId="0" applyFont="1" applyFill="1" applyBorder="1" applyAlignment="1">
      <alignment horizontal="left" vertical="center" wrapText="1"/>
    </xf>
    <xf numFmtId="0" fontId="57" fillId="8" borderId="144" xfId="0" applyFont="1" applyFill="1" applyBorder="1" applyAlignment="1">
      <alignment vertical="center" wrapText="1"/>
    </xf>
    <xf numFmtId="0" fontId="57" fillId="8" borderId="103" xfId="0" applyFont="1" applyFill="1" applyBorder="1" applyAlignment="1">
      <alignment vertical="center" wrapText="1"/>
    </xf>
    <xf numFmtId="0" fontId="55" fillId="8" borderId="120" xfId="0" applyFont="1" applyFill="1" applyBorder="1" applyAlignment="1">
      <alignment vertical="center" wrapText="1"/>
    </xf>
    <xf numFmtId="0" fontId="38" fillId="13" borderId="103" xfId="0" applyFont="1" applyFill="1" applyBorder="1" applyAlignment="1">
      <alignment vertical="top" wrapText="1"/>
    </xf>
    <xf numFmtId="0" fontId="66" fillId="6" borderId="161" xfId="0" applyFont="1" applyFill="1" applyBorder="1" applyAlignment="1">
      <alignment horizontal="left" indent="31"/>
    </xf>
    <xf numFmtId="0" fontId="38" fillId="5" borderId="109" xfId="0" applyFont="1" applyFill="1" applyBorder="1" applyAlignment="1">
      <alignment horizontal="left" vertical="center" indent="2"/>
    </xf>
    <xf numFmtId="10" fontId="52" fillId="15" borderId="123" xfId="5" applyNumberFormat="1" applyFont="1" applyFill="1" applyBorder="1" applyAlignment="1">
      <alignment horizontal="center" vertical="center"/>
    </xf>
    <xf numFmtId="0" fontId="70" fillId="0" borderId="164" xfId="0" applyFont="1" applyBorder="1" applyAlignment="1">
      <alignment horizontal="justify" vertical="center" wrapText="1"/>
    </xf>
    <xf numFmtId="0" fontId="70" fillId="0" borderId="165" xfId="0" applyFont="1" applyBorder="1" applyAlignment="1">
      <alignment horizontal="justify" vertical="center" wrapText="1"/>
    </xf>
    <xf numFmtId="0" fontId="70" fillId="0" borderId="176" xfId="3" applyFont="1" applyBorder="1" applyAlignment="1">
      <alignment horizontal="justify" vertical="center" wrapText="1"/>
    </xf>
    <xf numFmtId="0" fontId="70" fillId="0" borderId="128" xfId="0" applyFont="1" applyBorder="1" applyAlignment="1">
      <alignment horizontal="justify" vertical="top" wrapText="1"/>
    </xf>
    <xf numFmtId="0" fontId="70" fillId="0" borderId="97" xfId="0" applyFont="1" applyBorder="1" applyAlignment="1">
      <alignment horizontal="justify" vertical="top" wrapText="1"/>
    </xf>
    <xf numFmtId="0" fontId="70" fillId="0" borderId="97" xfId="0" applyFont="1" applyBorder="1" applyAlignment="1">
      <alignment horizontal="justify" vertical="center" wrapText="1"/>
    </xf>
    <xf numFmtId="0" fontId="70" fillId="0" borderId="176" xfId="3" applyFont="1" applyBorder="1" applyAlignment="1">
      <alignment horizontal="justify" vertical="top" wrapText="1"/>
    </xf>
    <xf numFmtId="0" fontId="73" fillId="0" borderId="104" xfId="0" applyFont="1" applyBorder="1" applyAlignment="1">
      <alignment horizontal="justify" vertical="top" wrapText="1"/>
    </xf>
    <xf numFmtId="0" fontId="46" fillId="0" borderId="106" xfId="0" applyFont="1" applyBorder="1" applyAlignment="1">
      <alignment horizontal="justify" vertical="top" wrapText="1"/>
    </xf>
    <xf numFmtId="10" fontId="54" fillId="9" borderId="123" xfId="4" applyNumberFormat="1" applyFont="1" applyFill="1" applyBorder="1" applyAlignment="1">
      <alignment horizontal="center" vertical="center"/>
    </xf>
    <xf numFmtId="0" fontId="55" fillId="2" borderId="0" xfId="0" applyFont="1" applyFill="1" applyAlignment="1">
      <alignment horizontal="left" indent="4"/>
    </xf>
    <xf numFmtId="0" fontId="52" fillId="2" borderId="0" xfId="0" applyFont="1" applyFill="1" applyAlignment="1">
      <alignment horizontal="left" indent="4"/>
    </xf>
    <xf numFmtId="0" fontId="46" fillId="0" borderId="18" xfId="0" applyFont="1" applyBorder="1" applyAlignment="1">
      <alignment horizontal="center" vertical="center" wrapText="1"/>
    </xf>
    <xf numFmtId="165" fontId="38" fillId="7" borderId="177" xfId="3" applyNumberFormat="1" applyFont="1" applyFill="1" applyBorder="1" applyAlignment="1">
      <alignment horizontal="center" vertical="center"/>
    </xf>
    <xf numFmtId="0" fontId="46" fillId="0" borderId="178" xfId="3" applyFont="1" applyBorder="1" applyAlignment="1">
      <alignment horizontal="justify" vertical="top" wrapText="1"/>
    </xf>
    <xf numFmtId="0" fontId="46" fillId="0" borderId="179" xfId="0" applyFont="1" applyBorder="1" applyAlignment="1">
      <alignment horizontal="justify" vertical="center" wrapText="1"/>
    </xf>
    <xf numFmtId="0" fontId="36" fillId="2" borderId="122" xfId="0" applyFont="1" applyFill="1" applyBorder="1" applyAlignment="1">
      <alignment horizontal="justify" wrapText="1"/>
    </xf>
    <xf numFmtId="0" fontId="46" fillId="2" borderId="180" xfId="0" applyFont="1" applyFill="1" applyBorder="1" applyAlignment="1">
      <alignment horizontal="justify" vertical="top" wrapText="1"/>
    </xf>
    <xf numFmtId="0" fontId="49" fillId="0" borderId="97" xfId="0" applyFont="1" applyBorder="1" applyAlignment="1">
      <alignment horizontal="justify" vertical="center" wrapText="1"/>
    </xf>
    <xf numFmtId="9" fontId="52" fillId="13" borderId="123" xfId="4" applyFont="1" applyFill="1" applyBorder="1" applyAlignment="1">
      <alignment horizontal="center" vertical="center"/>
    </xf>
    <xf numFmtId="0" fontId="46" fillId="0" borderId="108" xfId="0" applyFont="1" applyBorder="1" applyAlignment="1">
      <alignment horizontal="justify" vertical="top" wrapText="1"/>
    </xf>
    <xf numFmtId="0" fontId="46" fillId="0" borderId="97" xfId="3" applyFont="1" applyFill="1" applyBorder="1" applyAlignment="1">
      <alignment horizontal="justify" vertical="center" wrapText="1"/>
    </xf>
    <xf numFmtId="0" fontId="46" fillId="0" borderId="97" xfId="3" applyFont="1" applyBorder="1" applyAlignment="1">
      <alignment horizontal="justify" vertical="center" wrapText="1"/>
    </xf>
    <xf numFmtId="0" fontId="49" fillId="0" borderId="97" xfId="3" applyFont="1" applyBorder="1" applyAlignment="1">
      <alignment horizontal="justify" vertical="center" wrapText="1"/>
    </xf>
    <xf numFmtId="0" fontId="36" fillId="0" borderId="97" xfId="3" applyFont="1" applyFill="1" applyBorder="1" applyAlignment="1">
      <alignment horizontal="justify" vertical="center" wrapText="1"/>
    </xf>
    <xf numFmtId="0" fontId="36" fillId="0" borderId="145" xfId="3" applyFont="1" applyBorder="1" applyAlignment="1">
      <alignment horizontal="justify" vertical="top" wrapText="1"/>
    </xf>
    <xf numFmtId="0" fontId="36" fillId="0" borderId="175" xfId="0" applyFont="1" applyFill="1" applyBorder="1" applyAlignment="1">
      <alignment horizontal="justify" vertical="top" wrapText="1"/>
    </xf>
    <xf numFmtId="0" fontId="36" fillId="0" borderId="97" xfId="0" applyFont="1" applyFill="1" applyBorder="1" applyAlignment="1">
      <alignment horizontal="justify" vertical="center" wrapText="1"/>
    </xf>
    <xf numFmtId="0" fontId="46" fillId="5" borderId="93" xfId="0" applyFont="1" applyFill="1" applyBorder="1" applyAlignment="1">
      <alignment horizontal="center" vertical="center" wrapText="1"/>
    </xf>
    <xf numFmtId="0" fontId="46" fillId="0" borderId="143" xfId="3" applyFont="1" applyFill="1" applyBorder="1" applyAlignment="1">
      <alignment horizontal="justify" vertical="center" wrapText="1"/>
    </xf>
    <xf numFmtId="0" fontId="46" fillId="0" borderId="93" xfId="0" applyFont="1" applyFill="1" applyBorder="1" applyAlignment="1">
      <alignment horizontal="center" vertical="center" wrapText="1"/>
    </xf>
    <xf numFmtId="0" fontId="46" fillId="5" borderId="92" xfId="0" applyFont="1" applyFill="1" applyBorder="1" applyAlignment="1">
      <alignment horizontal="justify" vertical="center" wrapText="1"/>
    </xf>
    <xf numFmtId="0" fontId="46" fillId="5" borderId="92" xfId="0" applyFont="1" applyFill="1" applyBorder="1" applyAlignment="1">
      <alignment horizontal="center" vertical="center" wrapText="1"/>
    </xf>
    <xf numFmtId="0" fontId="46" fillId="5" borderId="99" xfId="0" applyFont="1" applyFill="1" applyBorder="1" applyAlignment="1">
      <alignment horizontal="center" vertical="center" wrapText="1"/>
    </xf>
    <xf numFmtId="0" fontId="46" fillId="0" borderId="106" xfId="0" applyFont="1" applyFill="1" applyBorder="1" applyAlignment="1">
      <alignment horizontal="justify" vertical="center" wrapText="1"/>
    </xf>
    <xf numFmtId="0" fontId="36" fillId="0" borderId="175" xfId="0" applyFont="1" applyFill="1" applyBorder="1" applyAlignment="1">
      <alignment horizontal="justify" vertical="center" wrapText="1"/>
    </xf>
    <xf numFmtId="0" fontId="36" fillId="0" borderId="176" xfId="3" applyFont="1" applyBorder="1" applyAlignment="1">
      <alignment horizontal="justify" vertical="center" wrapText="1"/>
    </xf>
    <xf numFmtId="0" fontId="36" fillId="0" borderId="165" xfId="0" applyFont="1" applyBorder="1" applyAlignment="1">
      <alignment horizontal="justify" vertical="center" wrapText="1"/>
    </xf>
    <xf numFmtId="0" fontId="36" fillId="0" borderId="95" xfId="3" applyFont="1" applyBorder="1" applyAlignment="1">
      <alignment horizontal="justify" vertical="center" wrapText="1"/>
    </xf>
    <xf numFmtId="0" fontId="36" fillId="0" borderId="95" xfId="3" applyFont="1" applyBorder="1" applyAlignment="1">
      <alignment horizontal="justify" vertical="top" wrapText="1"/>
    </xf>
    <xf numFmtId="0" fontId="49" fillId="0" borderId="179" xfId="0" applyFont="1" applyBorder="1" applyAlignment="1">
      <alignment horizontal="justify" vertical="center" wrapText="1"/>
    </xf>
    <xf numFmtId="0" fontId="46" fillId="0" borderId="98" xfId="0" applyFont="1" applyFill="1" applyBorder="1" applyAlignment="1">
      <alignment horizontal="justify" vertical="center" wrapText="1"/>
    </xf>
    <xf numFmtId="0" fontId="36" fillId="0" borderId="145" xfId="3" applyFont="1" applyFill="1" applyBorder="1" applyAlignment="1">
      <alignment horizontal="justify" vertical="center" wrapText="1"/>
    </xf>
    <xf numFmtId="9" fontId="81" fillId="6" borderId="96" xfId="3" applyNumberFormat="1" applyFont="1" applyFill="1" applyBorder="1" applyAlignment="1">
      <alignment horizontal="center" vertical="center"/>
    </xf>
    <xf numFmtId="9" fontId="81" fillId="7" borderId="96" xfId="3" applyNumberFormat="1" applyFont="1" applyFill="1" applyBorder="1" applyAlignment="1">
      <alignment horizontal="center" vertical="center"/>
    </xf>
    <xf numFmtId="165" fontId="81" fillId="7" borderId="96" xfId="3" applyNumberFormat="1" applyFont="1" applyFill="1" applyBorder="1" applyAlignment="1">
      <alignment horizontal="center" vertical="center"/>
    </xf>
    <xf numFmtId="165" fontId="81" fillId="6" borderId="96" xfId="3" applyNumberFormat="1" applyFont="1" applyFill="1" applyBorder="1" applyAlignment="1">
      <alignment horizontal="center" vertical="center"/>
    </xf>
    <xf numFmtId="10" fontId="82" fillId="8" borderId="112" xfId="4" applyNumberFormat="1" applyFont="1" applyFill="1" applyBorder="1" applyAlignment="1">
      <alignment horizontal="center" vertical="center"/>
    </xf>
    <xf numFmtId="165" fontId="38" fillId="7" borderId="94" xfId="3" applyNumberFormat="1" applyFont="1" applyFill="1" applyBorder="1" applyAlignment="1">
      <alignment horizontal="center" vertical="center"/>
    </xf>
    <xf numFmtId="0" fontId="46" fillId="5" borderId="98" xfId="0" applyFont="1" applyFill="1" applyBorder="1" applyAlignment="1">
      <alignment horizontal="justify" vertical="center" wrapText="1"/>
    </xf>
    <xf numFmtId="0" fontId="8" fillId="0" borderId="5" xfId="0" applyFont="1" applyBorder="1" applyAlignment="1" applyProtection="1">
      <alignment horizontal="center" vertical="top"/>
      <protection hidden="1"/>
    </xf>
    <xf numFmtId="0" fontId="20" fillId="0" borderId="0" xfId="0" applyFont="1" applyAlignment="1" applyProtection="1">
      <alignment horizontal="center" vertical="top"/>
      <protection hidden="1"/>
    </xf>
    <xf numFmtId="0" fontId="20" fillId="0" borderId="6" xfId="0" applyFont="1" applyBorder="1" applyAlignment="1" applyProtection="1">
      <alignment horizontal="center" vertical="top"/>
      <protection hidden="1"/>
    </xf>
    <xf numFmtId="0" fontId="0" fillId="0" borderId="5" xfId="0" applyBorder="1" applyAlignment="1" applyProtection="1">
      <alignment horizontal="center"/>
      <protection hidden="1"/>
    </xf>
    <xf numFmtId="0" fontId="0" fillId="0" borderId="0" xfId="0" applyAlignment="1" applyProtection="1">
      <alignment horizontal="center"/>
      <protection hidden="1"/>
    </xf>
    <xf numFmtId="0" fontId="2" fillId="0" borderId="0" xfId="0" applyFont="1" applyAlignment="1" applyProtection="1">
      <alignment horizontal="right"/>
      <protection hidden="1"/>
    </xf>
    <xf numFmtId="0" fontId="2" fillId="0" borderId="6" xfId="0" applyFont="1" applyBorder="1" applyAlignment="1" applyProtection="1">
      <alignment horizontal="right"/>
      <protection hidden="1"/>
    </xf>
    <xf numFmtId="0" fontId="8" fillId="0" borderId="5" xfId="0" applyFont="1" applyBorder="1" applyAlignment="1" applyProtection="1">
      <alignment horizontal="center" vertical="center"/>
      <protection hidden="1"/>
    </xf>
    <xf numFmtId="0" fontId="21" fillId="0" borderId="0" xfId="0" applyFont="1" applyAlignment="1" applyProtection="1">
      <alignment horizontal="center" vertical="center"/>
      <protection hidden="1"/>
    </xf>
    <xf numFmtId="0" fontId="21" fillId="0" borderId="6" xfId="0" applyFont="1" applyBorder="1" applyAlignment="1" applyProtection="1">
      <alignment horizontal="center" vertical="center"/>
      <protection hidden="1"/>
    </xf>
    <xf numFmtId="0" fontId="0" fillId="0" borderId="6" xfId="0" applyBorder="1" applyAlignment="1" applyProtection="1">
      <alignment horizontal="center"/>
      <protection hidden="1"/>
    </xf>
    <xf numFmtId="0" fontId="4" fillId="0" borderId="24" xfId="0" applyFont="1" applyBorder="1" applyAlignment="1" applyProtection="1">
      <alignment horizontal="left" vertical="center" wrapText="1"/>
      <protection hidden="1"/>
    </xf>
    <xf numFmtId="0" fontId="4" fillId="0" borderId="64" xfId="0" applyFont="1" applyBorder="1" applyAlignment="1" applyProtection="1">
      <alignment horizontal="left" vertical="center" wrapText="1"/>
      <protection hidden="1"/>
    </xf>
    <xf numFmtId="0" fontId="4" fillId="2" borderId="65" xfId="0" applyFont="1" applyFill="1" applyBorder="1" applyAlignment="1" applyProtection="1">
      <alignment horizontal="left" vertical="center" wrapText="1"/>
      <protection hidden="1"/>
    </xf>
    <xf numFmtId="0" fontId="4" fillId="2" borderId="66" xfId="0" applyFont="1" applyFill="1" applyBorder="1" applyAlignment="1" applyProtection="1">
      <alignment horizontal="left" vertical="center" wrapText="1"/>
      <protection hidden="1"/>
    </xf>
    <xf numFmtId="0" fontId="4" fillId="0" borderId="67" xfId="0" applyFont="1" applyBorder="1" applyAlignment="1" applyProtection="1">
      <alignment horizontal="left" vertical="center" wrapText="1"/>
      <protection hidden="1"/>
    </xf>
    <xf numFmtId="0" fontId="4" fillId="0" borderId="15" xfId="0" applyFont="1" applyBorder="1" applyAlignment="1" applyProtection="1">
      <alignment horizontal="left" vertical="center" wrapText="1"/>
      <protection hidden="1"/>
    </xf>
    <xf numFmtId="0" fontId="4" fillId="2" borderId="68" xfId="0" applyFont="1" applyFill="1" applyBorder="1" applyAlignment="1" applyProtection="1">
      <alignment horizontal="left" vertical="center" wrapText="1"/>
      <protection hidden="1"/>
    </xf>
    <xf numFmtId="0" fontId="4" fillId="2" borderId="16" xfId="0" applyFont="1" applyFill="1" applyBorder="1" applyAlignment="1" applyProtection="1">
      <alignment horizontal="left" vertical="center" wrapText="1"/>
      <protection hidden="1"/>
    </xf>
    <xf numFmtId="0" fontId="5" fillId="0" borderId="36" xfId="0" applyFont="1" applyBorder="1" applyAlignment="1" applyProtection="1">
      <alignment horizontal="left" vertical="center" wrapText="1"/>
      <protection hidden="1"/>
    </xf>
    <xf numFmtId="0" fontId="5" fillId="0" borderId="61" xfId="0" applyFont="1" applyBorder="1" applyAlignment="1" applyProtection="1">
      <alignment horizontal="left" vertical="center" wrapText="1"/>
      <protection hidden="1"/>
    </xf>
    <xf numFmtId="0" fontId="8" fillId="2" borderId="39" xfId="0" applyFont="1" applyFill="1" applyBorder="1" applyAlignment="1" applyProtection="1">
      <alignment horizontal="center" vertical="center" textRotation="90"/>
      <protection hidden="1"/>
    </xf>
    <xf numFmtId="0" fontId="8" fillId="2" borderId="69" xfId="0" applyFont="1" applyFill="1" applyBorder="1" applyAlignment="1" applyProtection="1">
      <alignment horizontal="center" vertical="center" textRotation="90"/>
      <protection hidden="1"/>
    </xf>
    <xf numFmtId="0" fontId="8" fillId="2" borderId="40" xfId="0" applyFont="1" applyFill="1" applyBorder="1" applyAlignment="1" applyProtection="1">
      <alignment horizontal="center" vertical="center" textRotation="90"/>
      <protection hidden="1"/>
    </xf>
    <xf numFmtId="0" fontId="8" fillId="2" borderId="41" xfId="0" applyFont="1" applyFill="1" applyBorder="1" applyAlignment="1" applyProtection="1">
      <alignment horizontal="center" vertical="center" textRotation="90"/>
      <protection hidden="1"/>
    </xf>
    <xf numFmtId="0" fontId="8" fillId="2" borderId="5" xfId="0" applyFont="1" applyFill="1" applyBorder="1" applyAlignment="1" applyProtection="1">
      <alignment horizontal="center" vertical="center" textRotation="90"/>
      <protection hidden="1"/>
    </xf>
    <xf numFmtId="0" fontId="8" fillId="2" borderId="25" xfId="0" applyFont="1" applyFill="1" applyBorder="1" applyAlignment="1" applyProtection="1">
      <alignment horizontal="center" vertical="center" textRotation="90"/>
      <protection hidden="1"/>
    </xf>
    <xf numFmtId="0" fontId="12" fillId="0" borderId="0" xfId="0" applyFont="1" applyAlignment="1" applyProtection="1">
      <alignment horizontal="justify" vertical="center" wrapText="1"/>
      <protection hidden="1"/>
    </xf>
    <xf numFmtId="0" fontId="12" fillId="0" borderId="36" xfId="0" applyFont="1" applyBorder="1" applyAlignment="1" applyProtection="1">
      <alignment horizontal="left" vertical="center" wrapText="1"/>
      <protection hidden="1"/>
    </xf>
    <xf numFmtId="0" fontId="12" fillId="0" borderId="61" xfId="0" applyFont="1" applyBorder="1" applyAlignment="1" applyProtection="1">
      <alignment horizontal="left" vertical="center" wrapText="1"/>
      <protection hidden="1"/>
    </xf>
    <xf numFmtId="0" fontId="9" fillId="2" borderId="22" xfId="0" applyFont="1" applyFill="1" applyBorder="1" applyAlignment="1" applyProtection="1">
      <alignment horizontal="left" vertical="center" wrapText="1"/>
      <protection hidden="1"/>
    </xf>
    <xf numFmtId="0" fontId="9" fillId="2" borderId="23" xfId="0" applyFont="1" applyFill="1" applyBorder="1" applyAlignment="1" applyProtection="1">
      <alignment horizontal="left" vertical="center" wrapText="1"/>
      <protection hidden="1"/>
    </xf>
    <xf numFmtId="0" fontId="9" fillId="2" borderId="62" xfId="0" applyFont="1" applyFill="1" applyBorder="1" applyAlignment="1" applyProtection="1">
      <alignment horizontal="left" vertical="center" wrapText="1"/>
      <protection hidden="1"/>
    </xf>
    <xf numFmtId="0" fontId="9" fillId="2" borderId="63" xfId="0" applyFont="1" applyFill="1" applyBorder="1" applyAlignment="1" applyProtection="1">
      <alignment horizontal="left" vertical="center" wrapText="1"/>
      <protection hidden="1"/>
    </xf>
    <xf numFmtId="0" fontId="0" fillId="5" borderId="0" xfId="0" applyFill="1" applyAlignment="1">
      <alignment horizontal="left" vertical="center" indent="4"/>
    </xf>
    <xf numFmtId="0" fontId="48" fillId="2" borderId="157" xfId="3" applyFont="1" applyFill="1" applyBorder="1" applyAlignment="1">
      <alignment horizontal="center" vertical="center"/>
    </xf>
    <xf numFmtId="0" fontId="34" fillId="2" borderId="158" xfId="3" applyFont="1" applyFill="1" applyBorder="1" applyAlignment="1">
      <alignment horizontal="center" vertical="center"/>
    </xf>
    <xf numFmtId="0" fontId="62" fillId="0" borderId="77" xfId="0" applyFont="1" applyBorder="1" applyAlignment="1">
      <alignment vertical="top"/>
    </xf>
    <xf numFmtId="0" fontId="62" fillId="2" borderId="79" xfId="0" applyFont="1" applyFill="1" applyBorder="1" applyAlignment="1">
      <alignment vertical="top"/>
    </xf>
    <xf numFmtId="0" fontId="62" fillId="2" borderId="80" xfId="0" applyFont="1" applyFill="1" applyBorder="1" applyAlignment="1">
      <alignment vertical="top"/>
    </xf>
    <xf numFmtId="0" fontId="62" fillId="0" borderId="76" xfId="0" applyFont="1" applyBorder="1" applyAlignment="1">
      <alignment vertical="top"/>
    </xf>
    <xf numFmtId="0" fontId="62" fillId="5" borderId="118" xfId="0" applyFont="1" applyFill="1" applyBorder="1" applyAlignment="1">
      <alignment horizontal="center" wrapText="1"/>
    </xf>
    <xf numFmtId="165" fontId="62" fillId="5" borderId="118" xfId="0" applyNumberFormat="1" applyFont="1" applyFill="1" applyBorder="1" applyAlignment="1">
      <alignment horizontal="center" wrapText="1"/>
    </xf>
    <xf numFmtId="0" fontId="62" fillId="5" borderId="180" xfId="0" applyFont="1" applyFill="1" applyBorder="1" applyAlignment="1">
      <alignment horizontal="center" wrapText="1"/>
    </xf>
    <xf numFmtId="165" fontId="62" fillId="5" borderId="180" xfId="0" applyNumberFormat="1" applyFont="1" applyFill="1" applyBorder="1" applyAlignment="1">
      <alignment horizontal="center" wrapText="1"/>
    </xf>
    <xf numFmtId="0" fontId="62" fillId="0" borderId="75" xfId="0" applyFont="1" applyBorder="1" applyAlignment="1"/>
    <xf numFmtId="0" fontId="62" fillId="2" borderId="78" xfId="0" applyFont="1" applyFill="1" applyBorder="1" applyAlignment="1">
      <alignment horizontal="left" vertical="top" indent="1"/>
    </xf>
    <xf numFmtId="0" fontId="55" fillId="2" borderId="160" xfId="3" applyFont="1" applyFill="1" applyBorder="1" applyAlignment="1">
      <alignment horizontal="center" vertical="center"/>
    </xf>
    <xf numFmtId="10" fontId="38" fillId="0" borderId="123" xfId="3" applyNumberFormat="1" applyFont="1" applyBorder="1" applyAlignment="1">
      <alignment horizontal="center" vertical="center"/>
    </xf>
    <xf numFmtId="0" fontId="0" fillId="0" borderId="0" xfId="0" applyFill="1"/>
    <xf numFmtId="0" fontId="0" fillId="0" borderId="0" xfId="0" applyFill="1" applyAlignment="1"/>
    <xf numFmtId="0" fontId="0" fillId="0" borderId="0" xfId="0" applyFill="1" applyAlignment="1">
      <alignment horizontal="center"/>
    </xf>
    <xf numFmtId="0" fontId="35" fillId="0" borderId="0" xfId="0" applyFont="1" applyFill="1"/>
    <xf numFmtId="0" fontId="36" fillId="0" borderId="0" xfId="0" applyFont="1" applyFill="1" applyAlignment="1">
      <alignment horizontal="left"/>
    </xf>
    <xf numFmtId="0" fontId="83" fillId="3" borderId="0" xfId="6" applyNumberFormat="1" applyFont="1" applyFill="1" applyBorder="1" applyAlignment="1"/>
    <xf numFmtId="0" fontId="83" fillId="2" borderId="0" xfId="6" applyNumberFormat="1" applyFont="1" applyFill="1" applyBorder="1" applyAlignment="1"/>
    <xf numFmtId="0" fontId="83" fillId="4" borderId="0" xfId="6" applyNumberFormat="1" applyFont="1" applyFill="1" applyBorder="1" applyAlignment="1"/>
    <xf numFmtId="0" fontId="83" fillId="0" borderId="0" xfId="6" applyNumberFormat="1" applyFont="1" applyFill="1" applyBorder="1" applyAlignment="1"/>
    <xf numFmtId="0" fontId="84" fillId="4" borderId="0" xfId="6" applyNumberFormat="1" applyFont="1" applyFill="1" applyBorder="1" applyAlignment="1" applyProtection="1">
      <alignment vertical="center" wrapText="1"/>
    </xf>
    <xf numFmtId="0" fontId="85" fillId="4" borderId="0" xfId="6" applyNumberFormat="1" applyFont="1" applyFill="1" applyBorder="1" applyAlignment="1" applyProtection="1">
      <alignment horizontal="left" vertical="top" wrapText="1"/>
    </xf>
    <xf numFmtId="0" fontId="86" fillId="2" borderId="0" xfId="6" applyNumberFormat="1" applyFont="1" applyFill="1" applyBorder="1" applyAlignment="1" applyProtection="1">
      <alignment vertical="center"/>
    </xf>
    <xf numFmtId="0" fontId="86" fillId="2" borderId="18" xfId="6" applyFont="1" applyFill="1" applyBorder="1" applyAlignment="1">
      <alignment vertical="center"/>
    </xf>
    <xf numFmtId="0" fontId="86" fillId="2" borderId="19" xfId="6" applyFont="1" applyFill="1" applyBorder="1" applyAlignment="1">
      <alignment vertical="center"/>
    </xf>
    <xf numFmtId="0" fontId="86" fillId="2" borderId="20" xfId="6" applyFont="1" applyFill="1" applyBorder="1" applyAlignment="1">
      <alignment vertical="center"/>
    </xf>
    <xf numFmtId="0" fontId="85" fillId="2" borderId="0" xfId="6" applyNumberFormat="1" applyFont="1" applyFill="1" applyBorder="1" applyAlignment="1" applyProtection="1">
      <alignment horizontal="left" vertical="top" wrapText="1"/>
    </xf>
    <xf numFmtId="0" fontId="87" fillId="2" borderId="0" xfId="6" applyNumberFormat="1" applyFont="1" applyFill="1" applyBorder="1" applyAlignment="1"/>
    <xf numFmtId="0" fontId="86" fillId="2" borderId="18" xfId="6" applyFont="1" applyFill="1" applyBorder="1" applyAlignment="1">
      <alignment horizontal="left" vertical="center" indent="1"/>
    </xf>
    <xf numFmtId="0" fontId="86" fillId="2" borderId="19" xfId="6" applyFont="1" applyFill="1" applyBorder="1" applyAlignment="1">
      <alignment horizontal="left" vertical="center" indent="1"/>
    </xf>
    <xf numFmtId="0" fontId="86" fillId="2" borderId="20" xfId="6" applyFont="1" applyFill="1" applyBorder="1" applyAlignment="1">
      <alignment horizontal="left" vertical="center" indent="1"/>
    </xf>
    <xf numFmtId="0" fontId="86" fillId="2" borderId="0" xfId="6" applyNumberFormat="1" applyFont="1" applyFill="1" applyBorder="1" applyAlignment="1" applyProtection="1">
      <alignment vertical="center" wrapText="1"/>
    </xf>
    <xf numFmtId="0" fontId="86" fillId="2" borderId="18" xfId="6" applyFont="1" applyFill="1" applyBorder="1" applyAlignment="1">
      <alignment horizontal="left" vertical="center" wrapText="1" indent="1"/>
    </xf>
    <xf numFmtId="0" fontId="86" fillId="2" borderId="19" xfId="6" applyFont="1" applyFill="1" applyBorder="1" applyAlignment="1">
      <alignment vertical="center" wrapText="1"/>
    </xf>
    <xf numFmtId="0" fontId="86" fillId="2" borderId="20" xfId="6" applyFont="1" applyFill="1" applyBorder="1" applyAlignment="1">
      <alignment vertical="center" wrapText="1"/>
    </xf>
    <xf numFmtId="0" fontId="85" fillId="2" borderId="19" xfId="6" applyNumberFormat="1" applyFont="1" applyFill="1" applyBorder="1" applyAlignment="1" applyProtection="1">
      <alignment horizontal="left" vertical="top" wrapText="1"/>
    </xf>
    <xf numFmtId="0" fontId="85" fillId="2" borderId="20" xfId="6" applyNumberFormat="1" applyFont="1" applyFill="1" applyBorder="1" applyAlignment="1" applyProtection="1">
      <alignment horizontal="left" vertical="top" wrapText="1"/>
    </xf>
    <xf numFmtId="0" fontId="86" fillId="19" borderId="181" xfId="6" applyFont="1" applyFill="1" applyBorder="1" applyAlignment="1">
      <alignment horizontal="left" vertical="center" indent="3"/>
    </xf>
    <xf numFmtId="0" fontId="86" fillId="19" borderId="182" xfId="6" applyFont="1" applyFill="1" applyBorder="1" applyAlignment="1">
      <alignment horizontal="left" vertical="center" indent="3"/>
    </xf>
    <xf numFmtId="0" fontId="86" fillId="19" borderId="183" xfId="6" applyFont="1" applyFill="1" applyBorder="1" applyAlignment="1">
      <alignment horizontal="left" vertical="center" indent="3"/>
    </xf>
    <xf numFmtId="0" fontId="86" fillId="19" borderId="181" xfId="6" applyFont="1" applyFill="1" applyBorder="1" applyAlignment="1">
      <alignment horizontal="left" vertical="center" indent="16"/>
    </xf>
    <xf numFmtId="0" fontId="86" fillId="19" borderId="182" xfId="6" applyFont="1" applyFill="1" applyBorder="1" applyAlignment="1">
      <alignment horizontal="left" vertical="center" indent="16"/>
    </xf>
    <xf numFmtId="0" fontId="86" fillId="20" borderId="181" xfId="6" applyFont="1" applyFill="1" applyBorder="1" applyAlignment="1">
      <alignment horizontal="left" vertical="center" indent="11"/>
    </xf>
    <xf numFmtId="0" fontId="86" fillId="20" borderId="182" xfId="6" applyFont="1" applyFill="1" applyBorder="1" applyAlignment="1">
      <alignment horizontal="left" vertical="center" indent="11"/>
    </xf>
    <xf numFmtId="0" fontId="86" fillId="20" borderId="183" xfId="6" applyFont="1" applyFill="1" applyBorder="1" applyAlignment="1">
      <alignment horizontal="left" vertical="center" indent="11"/>
    </xf>
    <xf numFmtId="0" fontId="86" fillId="20" borderId="181" xfId="6" applyFont="1" applyFill="1" applyBorder="1" applyAlignment="1">
      <alignment horizontal="left" vertical="center" indent="4"/>
    </xf>
    <xf numFmtId="0" fontId="86" fillId="20" borderId="182" xfId="6" applyFont="1" applyFill="1" applyBorder="1" applyAlignment="1">
      <alignment horizontal="left" vertical="center" indent="4"/>
    </xf>
    <xf numFmtId="0" fontId="86" fillId="20" borderId="183" xfId="6" applyFont="1" applyFill="1" applyBorder="1" applyAlignment="1">
      <alignment horizontal="left" vertical="center" indent="4"/>
    </xf>
    <xf numFmtId="0" fontId="86" fillId="19" borderId="181" xfId="6" applyFont="1" applyFill="1" applyBorder="1" applyAlignment="1">
      <alignment horizontal="left" vertical="center" indent="14"/>
    </xf>
    <xf numFmtId="0" fontId="86" fillId="19" borderId="182" xfId="6" applyFont="1" applyFill="1" applyBorder="1" applyAlignment="1">
      <alignment vertical="center"/>
    </xf>
    <xf numFmtId="0" fontId="86" fillId="19" borderId="183" xfId="6" applyFont="1" applyFill="1" applyBorder="1" applyAlignment="1">
      <alignment vertical="center"/>
    </xf>
    <xf numFmtId="0" fontId="86" fillId="0" borderId="184" xfId="6" applyNumberFormat="1" applyFont="1" applyFill="1" applyBorder="1" applyAlignment="1" applyProtection="1">
      <alignment horizontal="center" vertical="center" wrapText="1"/>
    </xf>
    <xf numFmtId="0" fontId="86" fillId="0" borderId="181" xfId="6" applyFont="1" applyBorder="1" applyAlignment="1">
      <alignment vertical="center" wrapText="1"/>
    </xf>
    <xf numFmtId="0" fontId="86" fillId="0" borderId="181" xfId="6" applyFont="1" applyBorder="1" applyAlignment="1">
      <alignment horizontal="center" vertical="center" wrapText="1"/>
    </xf>
    <xf numFmtId="0" fontId="86" fillId="2" borderId="181" xfId="6" applyFont="1" applyFill="1" applyBorder="1" applyAlignment="1">
      <alignment horizontal="left" vertical="center" indent="24"/>
    </xf>
    <xf numFmtId="0" fontId="86" fillId="2" borderId="182" xfId="6" applyFont="1" applyFill="1" applyBorder="1" applyAlignment="1">
      <alignment horizontal="left" vertical="center" indent="24"/>
    </xf>
    <xf numFmtId="0" fontId="86" fillId="2" borderId="183" xfId="6" applyFont="1" applyFill="1" applyBorder="1" applyAlignment="1">
      <alignment horizontal="left" vertical="center" indent="24"/>
    </xf>
    <xf numFmtId="0" fontId="88" fillId="21" borderId="185" xfId="6" applyFont="1" applyFill="1" applyBorder="1" applyAlignment="1">
      <alignment vertical="center" wrapText="1"/>
    </xf>
    <xf numFmtId="0" fontId="88" fillId="21" borderId="186" xfId="6" applyFont="1" applyFill="1" applyBorder="1" applyAlignment="1">
      <alignment horizontal="center" vertical="center" wrapText="1"/>
    </xf>
    <xf numFmtId="0" fontId="88" fillId="21" borderId="185" xfId="6" applyFont="1" applyFill="1" applyBorder="1" applyAlignment="1">
      <alignment horizontal="justify" vertical="center" wrapText="1"/>
    </xf>
    <xf numFmtId="0" fontId="88" fillId="21" borderId="186" xfId="6" applyFont="1" applyFill="1" applyBorder="1" applyAlignment="1">
      <alignment horizontal="justify" vertical="center" wrapText="1"/>
    </xf>
    <xf numFmtId="0" fontId="88" fillId="2" borderId="185" xfId="6" applyFont="1" applyFill="1" applyBorder="1" applyAlignment="1">
      <alignment vertical="center" wrapText="1"/>
    </xf>
    <xf numFmtId="0" fontId="88" fillId="21" borderId="186" xfId="6" applyFont="1" applyFill="1" applyBorder="1" applyAlignment="1">
      <alignment vertical="center" wrapText="1"/>
    </xf>
    <xf numFmtId="0" fontId="88" fillId="21" borderId="185" xfId="6" applyFont="1" applyFill="1" applyBorder="1" applyAlignment="1">
      <alignment horizontal="center" vertical="center" wrapText="1"/>
    </xf>
    <xf numFmtId="0" fontId="86" fillId="22" borderId="184" xfId="6" applyNumberFormat="1" applyFont="1" applyFill="1" applyBorder="1" applyAlignment="1" applyProtection="1">
      <alignment horizontal="center" vertical="center" wrapText="1"/>
    </xf>
    <xf numFmtId="0" fontId="88" fillId="21" borderId="187" xfId="6" applyFont="1" applyFill="1" applyBorder="1" applyAlignment="1">
      <alignment vertical="center" wrapText="1"/>
    </xf>
    <xf numFmtId="0" fontId="88" fillId="21" borderId="188" xfId="6" applyFont="1" applyFill="1" applyBorder="1" applyAlignment="1">
      <alignment horizontal="center" vertical="center" wrapText="1"/>
    </xf>
    <xf numFmtId="0" fontId="88" fillId="21" borderId="187" xfId="6" applyFont="1" applyFill="1" applyBorder="1" applyAlignment="1">
      <alignment horizontal="justify" vertical="center" wrapText="1"/>
    </xf>
    <xf numFmtId="0" fontId="88" fillId="21" borderId="188" xfId="6" applyFont="1" applyFill="1" applyBorder="1" applyAlignment="1">
      <alignment horizontal="justify" vertical="center" wrapText="1"/>
    </xf>
    <xf numFmtId="0" fontId="88" fillId="2" borderId="187" xfId="6" applyFont="1" applyFill="1" applyBorder="1" applyAlignment="1">
      <alignment vertical="center" wrapText="1"/>
    </xf>
    <xf numFmtId="0" fontId="88" fillId="21" borderId="188" xfId="6" applyFont="1" applyFill="1" applyBorder="1" applyAlignment="1">
      <alignment vertical="center" wrapText="1"/>
    </xf>
    <xf numFmtId="0" fontId="88" fillId="21" borderId="187" xfId="6" applyFont="1" applyFill="1" applyBorder="1" applyAlignment="1">
      <alignment horizontal="center" vertical="center" wrapText="1"/>
    </xf>
    <xf numFmtId="0" fontId="88" fillId="21" borderId="189" xfId="6" applyNumberFormat="1" applyFont="1" applyFill="1" applyBorder="1" applyAlignment="1" applyProtection="1">
      <alignment horizontal="center" vertical="center" wrapText="1"/>
    </xf>
    <xf numFmtId="0" fontId="88" fillId="21" borderId="189" xfId="6" applyNumberFormat="1" applyFont="1" applyFill="1" applyBorder="1" applyAlignment="1" applyProtection="1">
      <alignment horizontal="left" vertical="center" wrapText="1"/>
    </xf>
    <xf numFmtId="14" fontId="88" fillId="21" borderId="187" xfId="6" applyNumberFormat="1" applyFont="1" applyFill="1" applyBorder="1" applyAlignment="1">
      <alignment horizontal="center" vertical="center" wrapText="1"/>
    </xf>
    <xf numFmtId="14" fontId="88" fillId="21" borderId="188" xfId="6" applyNumberFormat="1" applyFont="1" applyFill="1" applyBorder="1" applyAlignment="1">
      <alignment horizontal="center" vertical="center" wrapText="1"/>
    </xf>
    <xf numFmtId="0" fontId="83" fillId="0" borderId="0" xfId="6" applyNumberFormat="1" applyFont="1" applyFill="1" applyBorder="1" applyAlignment="1">
      <alignment wrapText="1"/>
    </xf>
    <xf numFmtId="0" fontId="88" fillId="21" borderId="191" xfId="6" applyFont="1" applyFill="1" applyBorder="1" applyAlignment="1">
      <alignment vertical="center" wrapText="1"/>
    </xf>
    <xf numFmtId="0" fontId="88" fillId="21" borderId="192" xfId="6" applyFont="1" applyFill="1" applyBorder="1" applyAlignment="1">
      <alignment horizontal="center" vertical="center" wrapText="1"/>
    </xf>
    <xf numFmtId="0" fontId="88" fillId="21" borderId="191" xfId="6" applyFont="1" applyFill="1" applyBorder="1" applyAlignment="1">
      <alignment horizontal="justify" vertical="center" wrapText="1"/>
    </xf>
    <xf numFmtId="0" fontId="88" fillId="21" borderId="192" xfId="6" applyFont="1" applyFill="1" applyBorder="1" applyAlignment="1">
      <alignment horizontal="justify" vertical="center" wrapText="1"/>
    </xf>
    <xf numFmtId="0" fontId="88" fillId="2" borderId="191" xfId="6" applyFont="1" applyFill="1" applyBorder="1" applyAlignment="1">
      <alignment vertical="center" wrapText="1"/>
    </xf>
    <xf numFmtId="0" fontId="88" fillId="21" borderId="192" xfId="6" applyFont="1" applyFill="1" applyBorder="1" applyAlignment="1">
      <alignment vertical="center" wrapText="1"/>
    </xf>
    <xf numFmtId="0" fontId="88" fillId="21" borderId="191" xfId="6" applyFont="1" applyFill="1" applyBorder="1" applyAlignment="1">
      <alignment horizontal="center" vertical="center" wrapText="1"/>
    </xf>
    <xf numFmtId="0" fontId="88" fillId="2" borderId="187" xfId="6" applyFont="1" applyFill="1" applyBorder="1" applyAlignment="1">
      <alignment horizontal="center" vertical="center" wrapText="1"/>
    </xf>
    <xf numFmtId="0" fontId="88" fillId="2" borderId="186" xfId="6" applyFont="1" applyFill="1" applyBorder="1" applyAlignment="1">
      <alignment vertical="center" wrapText="1"/>
    </xf>
    <xf numFmtId="0" fontId="88" fillId="2" borderId="185" xfId="6" applyFont="1" applyFill="1" applyBorder="1" applyAlignment="1">
      <alignment horizontal="justify" vertical="center" wrapText="1"/>
    </xf>
    <xf numFmtId="0" fontId="88" fillId="2" borderId="186" xfId="6" applyFont="1" applyFill="1" applyBorder="1" applyAlignment="1">
      <alignment horizontal="justify" vertical="center" wrapText="1"/>
    </xf>
    <xf numFmtId="0" fontId="88" fillId="2" borderId="188" xfId="6" applyFont="1" applyFill="1" applyBorder="1" applyAlignment="1">
      <alignment vertical="center" wrapText="1"/>
    </xf>
    <xf numFmtId="0" fontId="88" fillId="2" borderId="187" xfId="6" applyFont="1" applyFill="1" applyBorder="1" applyAlignment="1">
      <alignment horizontal="justify" vertical="center" wrapText="1"/>
    </xf>
    <xf numFmtId="0" fontId="88" fillId="2" borderId="188" xfId="6" applyFont="1" applyFill="1" applyBorder="1" applyAlignment="1">
      <alignment horizontal="justify" vertical="center" wrapText="1"/>
    </xf>
    <xf numFmtId="0" fontId="88" fillId="2" borderId="188" xfId="6" applyFont="1" applyFill="1" applyBorder="1" applyAlignment="1">
      <alignment horizontal="center" vertical="center" wrapText="1"/>
    </xf>
    <xf numFmtId="14" fontId="88" fillId="2" borderId="187" xfId="6" applyNumberFormat="1" applyFont="1" applyFill="1" applyBorder="1" applyAlignment="1">
      <alignment horizontal="center" vertical="center" wrapText="1"/>
    </xf>
    <xf numFmtId="14" fontId="88" fillId="2" borderId="188" xfId="6" applyNumberFormat="1" applyFont="1" applyFill="1" applyBorder="1" applyAlignment="1">
      <alignment horizontal="center" vertical="center" wrapText="1"/>
    </xf>
    <xf numFmtId="0" fontId="88" fillId="2" borderId="192" xfId="6" applyFont="1" applyFill="1" applyBorder="1" applyAlignment="1">
      <alignment vertical="center" wrapText="1"/>
    </xf>
    <xf numFmtId="0" fontId="88" fillId="2" borderId="191" xfId="6" applyFont="1" applyFill="1" applyBorder="1" applyAlignment="1">
      <alignment horizontal="justify" vertical="center" wrapText="1"/>
    </xf>
    <xf numFmtId="0" fontId="88" fillId="2" borderId="192" xfId="6" applyFont="1" applyFill="1" applyBorder="1" applyAlignment="1">
      <alignment horizontal="justify" vertical="center" wrapText="1"/>
    </xf>
    <xf numFmtId="14" fontId="88" fillId="2" borderId="187" xfId="6" applyNumberFormat="1" applyFont="1" applyFill="1" applyBorder="1" applyAlignment="1">
      <alignment vertical="center" wrapText="1"/>
    </xf>
    <xf numFmtId="14" fontId="88" fillId="2" borderId="188" xfId="6" applyNumberFormat="1" applyFont="1" applyFill="1" applyBorder="1" applyAlignment="1">
      <alignment vertical="center" wrapText="1"/>
    </xf>
    <xf numFmtId="0" fontId="89" fillId="2" borderId="0" xfId="6" applyNumberFormat="1" applyFont="1" applyFill="1" applyBorder="1" applyAlignment="1"/>
    <xf numFmtId="0" fontId="88" fillId="21" borderId="190" xfId="6" applyNumberFormat="1" applyFont="1" applyFill="1" applyBorder="1" applyAlignment="1" applyProtection="1">
      <alignment horizontal="justify" vertical="center" wrapText="1"/>
    </xf>
    <xf numFmtId="0" fontId="36" fillId="0" borderId="128" xfId="0" applyFont="1" applyBorder="1" applyAlignment="1">
      <alignment horizontal="justify" vertical="top" wrapText="1"/>
    </xf>
    <xf numFmtId="0" fontId="46" fillId="0" borderId="167" xfId="0" applyFont="1" applyBorder="1" applyAlignment="1">
      <alignment horizontal="justify" vertical="top" wrapText="1"/>
    </xf>
    <xf numFmtId="0" fontId="72" fillId="0" borderId="97" xfId="0" applyFont="1" applyFill="1" applyBorder="1" applyAlignment="1">
      <alignment horizontal="justify" vertical="top" wrapText="1"/>
    </xf>
    <xf numFmtId="0" fontId="46" fillId="0" borderId="102" xfId="3" applyFont="1" applyBorder="1" applyAlignment="1">
      <alignment horizontal="justify" vertical="top" wrapText="1"/>
    </xf>
    <xf numFmtId="0" fontId="46" fillId="15" borderId="102" xfId="0" applyFont="1" applyFill="1" applyBorder="1" applyAlignment="1">
      <alignment horizontal="justify" vertical="center" wrapText="1"/>
    </xf>
    <xf numFmtId="165" fontId="38" fillId="15" borderId="122" xfId="3" applyNumberFormat="1" applyFont="1" applyFill="1" applyBorder="1" applyAlignment="1">
      <alignment horizontal="center" vertical="center"/>
    </xf>
    <xf numFmtId="0" fontId="36" fillId="0" borderId="106" xfId="0" applyFont="1" applyBorder="1" applyAlignment="1">
      <alignment horizontal="justify" vertical="center" wrapText="1"/>
    </xf>
    <xf numFmtId="0" fontId="36" fillId="0" borderId="106" xfId="0" applyFont="1" applyBorder="1" applyAlignment="1">
      <alignment horizontal="justify" vertical="top" wrapText="1"/>
    </xf>
    <xf numFmtId="0" fontId="46" fillId="0" borderId="169" xfId="0" applyFont="1" applyFill="1" applyBorder="1" applyAlignment="1">
      <alignment vertical="top" wrapText="1"/>
    </xf>
    <xf numFmtId="0" fontId="36" fillId="0" borderId="5" xfId="0" applyFont="1" applyBorder="1" applyAlignment="1">
      <alignment horizontal="justify" vertical="center" wrapText="1"/>
    </xf>
    <xf numFmtId="0" fontId="36" fillId="0" borderId="138" xfId="0" applyFont="1" applyFill="1" applyBorder="1" applyAlignment="1">
      <alignment horizontal="justify" vertical="top" wrapText="1"/>
    </xf>
    <xf numFmtId="0" fontId="36" fillId="0" borderId="108" xfId="0" applyFont="1" applyBorder="1" applyAlignment="1">
      <alignment horizontal="justify" vertical="center" wrapText="1"/>
    </xf>
    <xf numFmtId="0" fontId="55" fillId="15" borderId="0" xfId="0" applyFont="1" applyFill="1" applyAlignment="1">
      <alignment horizontal="left" vertical="center" indent="4"/>
    </xf>
  </cellXfs>
  <cellStyles count="7">
    <cellStyle name="Hipervínculo" xfId="1" builtinId="8"/>
    <cellStyle name="Millares 2" xfId="5" xr:uid="{D740639A-D2EE-4D3F-89D3-DFA67542F0EE}"/>
    <cellStyle name="Normal" xfId="0" builtinId="0"/>
    <cellStyle name="Normal 2" xfId="3" xr:uid="{E335D9F2-4E50-4D41-A7F3-4D951952F6F6}"/>
    <cellStyle name="Normal 2 2" xfId="6" xr:uid="{9FBE1043-9958-40AA-8B26-A07E8EFAE4B6}"/>
    <cellStyle name="Porcentaje" xfId="2" builtinId="5"/>
    <cellStyle name="Porcentaje 2" xfId="4" xr:uid="{AF2F46A7-2985-492F-B990-F1BD863FB8E1}"/>
  </cellStyles>
  <dxfs count="189">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
      <fill>
        <patternFill>
          <bgColor rgb="FF92D050"/>
        </patternFill>
      </fill>
    </dxf>
    <dxf>
      <fill>
        <patternFill>
          <bgColor rgb="FF92D050"/>
        </patternFill>
      </fill>
    </dxf>
    <dxf>
      <fill>
        <patternFill>
          <bgColor theme="7"/>
        </patternFill>
      </fill>
    </dxf>
    <dxf>
      <fill>
        <patternFill>
          <bgColor rgb="FF92D050"/>
        </patternFill>
      </fill>
    </dxf>
    <dxf>
      <fill>
        <patternFill>
          <bgColor theme="0" tint="-0.14996795556505021"/>
        </patternFill>
      </fill>
    </dxf>
    <dxf>
      <fill>
        <patternFill>
          <bgColor theme="0" tint="-4.9989318521683403E-2"/>
        </patternFill>
      </fill>
    </dxf>
    <dxf>
      <fill>
        <patternFill>
          <bgColor theme="0" tint="-4.9989318521683403E-2"/>
        </patternFill>
      </fill>
    </dxf>
  </dxfs>
  <tableStyles count="0" defaultTableStyle="TableStyleMedium2" defaultPivotStyle="PivotStyleLight16"/>
  <colors>
    <mruColors>
      <color rgb="FF0000FF"/>
      <color rgb="FF800000"/>
      <color rgb="FF6600FF"/>
      <color rgb="FF808000"/>
      <color rgb="FFFF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19" Type="http://schemas.microsoft.com/office/2017/10/relationships/person" Target="persons/perso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jpe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jpe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jpeg"/><Relationship Id="rId8" Type="http://schemas.openxmlformats.org/officeDocument/2006/relationships/image" Target="../media/image8.png"/><Relationship Id="rId3"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 Id="rId4" Type="http://schemas.openxmlformats.org/officeDocument/2006/relationships/image" Target="../media/image11.png"/></Relationships>
</file>

<file path=xl/drawings/_rels/drawing3.xml.rels><?xml version="1.0" encoding="UTF-8" standalone="yes"?>
<Relationships xmlns="http://schemas.openxmlformats.org/package/2006/relationships"><Relationship Id="rId1" Type="http://schemas.openxmlformats.org/officeDocument/2006/relationships/image" Target="../media/image44.emf"/></Relationships>
</file>

<file path=xl/drawings/_rels/drawing4.xml.rels><?xml version="1.0" encoding="UTF-8" standalone="yes"?>
<Relationships xmlns="http://schemas.openxmlformats.org/package/2006/relationships"><Relationship Id="rId8" Type="http://schemas.openxmlformats.org/officeDocument/2006/relationships/hyperlink" Target="#'Componente # 8'!A1"/><Relationship Id="rId13" Type="http://schemas.openxmlformats.org/officeDocument/2006/relationships/image" Target="../media/image50.png"/><Relationship Id="rId18" Type="http://schemas.openxmlformats.org/officeDocument/2006/relationships/hyperlink" Target="#'Servicio al Ciudadano'!A1"/><Relationship Id="rId3" Type="http://schemas.openxmlformats.org/officeDocument/2006/relationships/hyperlink" Target="#'Rendici&#243;n de Cuentas'!A1"/><Relationship Id="rId21" Type="http://schemas.openxmlformats.org/officeDocument/2006/relationships/image" Target="../media/image54.png"/><Relationship Id="rId7" Type="http://schemas.openxmlformats.org/officeDocument/2006/relationships/image" Target="../media/image47.png"/><Relationship Id="rId12" Type="http://schemas.openxmlformats.org/officeDocument/2006/relationships/hyperlink" Target="#'Participacion ciudadana'!A1"/><Relationship Id="rId17" Type="http://schemas.openxmlformats.org/officeDocument/2006/relationships/image" Target="../media/image52.png"/><Relationship Id="rId2" Type="http://schemas.openxmlformats.org/officeDocument/2006/relationships/image" Target="../media/image45.png"/><Relationship Id="rId16" Type="http://schemas.openxmlformats.org/officeDocument/2006/relationships/hyperlink" Target="#'INICIATIVAS ADICIONALES'!A1"/><Relationship Id="rId20" Type="http://schemas.microsoft.com/office/2007/relationships/hdphoto" Target="../media/hdphoto1.wdp"/><Relationship Id="rId1" Type="http://schemas.openxmlformats.org/officeDocument/2006/relationships/hyperlink" Target="#'Gesti&#243;n Riegos'!A1"/><Relationship Id="rId6" Type="http://schemas.openxmlformats.org/officeDocument/2006/relationships/hyperlink" Target="#'Componente # 5'!A1"/><Relationship Id="rId11" Type="http://schemas.openxmlformats.org/officeDocument/2006/relationships/image" Target="../media/image49.png"/><Relationship Id="rId5" Type="http://schemas.openxmlformats.org/officeDocument/2006/relationships/image" Target="../media/image46.png"/><Relationship Id="rId15" Type="http://schemas.openxmlformats.org/officeDocument/2006/relationships/image" Target="../media/image51.png"/><Relationship Id="rId10" Type="http://schemas.openxmlformats.org/officeDocument/2006/relationships/hyperlink" Target="#Tr&#225;mites!A1"/><Relationship Id="rId19" Type="http://schemas.openxmlformats.org/officeDocument/2006/relationships/image" Target="../media/image53.png"/><Relationship Id="rId4" Type="http://schemas.openxmlformats.org/officeDocument/2006/relationships/hyperlink" Target="#RDC!A1"/><Relationship Id="rId9" Type="http://schemas.openxmlformats.org/officeDocument/2006/relationships/image" Target="../media/image48.png"/><Relationship Id="rId14" Type="http://schemas.openxmlformats.org/officeDocument/2006/relationships/hyperlink" Target="#TRANSPARENCIA!A1"/></Relationships>
</file>

<file path=xl/drawings/_rels/drawing5.xml.rels><?xml version="1.0" encoding="UTF-8" standalone="yes"?>
<Relationships xmlns="http://schemas.openxmlformats.org/package/2006/relationships"><Relationship Id="rId3" Type="http://schemas.openxmlformats.org/officeDocument/2006/relationships/image" Target="../media/image55.png"/><Relationship Id="rId2" Type="http://schemas.openxmlformats.org/officeDocument/2006/relationships/image" Target="../media/image45.png"/><Relationship Id="rId1" Type="http://schemas.openxmlformats.org/officeDocument/2006/relationships/hyperlink" Target="#Portadas!A1"/></Relationships>
</file>

<file path=xl/drawings/_rels/drawing6.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49.png"/><Relationship Id="rId1" Type="http://schemas.openxmlformats.org/officeDocument/2006/relationships/hyperlink" Target="#Portadas!A1"/><Relationship Id="rId5" Type="http://schemas.openxmlformats.org/officeDocument/2006/relationships/image" Target="../media/image58.png"/><Relationship Id="rId4" Type="http://schemas.openxmlformats.org/officeDocument/2006/relationships/image" Target="../media/image57.jpeg"/></Relationships>
</file>

<file path=xl/drawings/_rels/drawing7.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hyperlink" Target="#Portadas!A1"/><Relationship Id="rId1" Type="http://schemas.openxmlformats.org/officeDocument/2006/relationships/image" Target="../media/image59.png"/><Relationship Id="rId4" Type="http://schemas.openxmlformats.org/officeDocument/2006/relationships/image" Target="../media/image55.png"/></Relationships>
</file>

<file path=xl/drawings/_rels/drawing8.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62.png"/><Relationship Id="rId7" Type="http://schemas.openxmlformats.org/officeDocument/2006/relationships/image" Target="../media/image63.png"/><Relationship Id="rId2" Type="http://schemas.openxmlformats.org/officeDocument/2006/relationships/image" Target="../media/image61.png"/><Relationship Id="rId1" Type="http://schemas.openxmlformats.org/officeDocument/2006/relationships/hyperlink" Target="#Portada!A1"/><Relationship Id="rId6" Type="http://schemas.microsoft.com/office/2007/relationships/hdphoto" Target="../media/hdphoto1.wdp"/><Relationship Id="rId5" Type="http://schemas.openxmlformats.org/officeDocument/2006/relationships/image" Target="../media/image53.png"/><Relationship Id="rId4" Type="http://schemas.openxmlformats.org/officeDocument/2006/relationships/hyperlink" Target="#Portadas!A1"/></Relationships>
</file>

<file path=xl/drawings/_rels/drawing9.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jpeg"/><Relationship Id="rId1" Type="http://schemas.openxmlformats.org/officeDocument/2006/relationships/hyperlink" Target="#Portada!A1"/><Relationship Id="rId6" Type="http://schemas.openxmlformats.org/officeDocument/2006/relationships/image" Target="../media/image67.png"/><Relationship Id="rId5" Type="http://schemas.openxmlformats.org/officeDocument/2006/relationships/image" Target="../media/image51.png"/><Relationship Id="rId4" Type="http://schemas.openxmlformats.org/officeDocument/2006/relationships/hyperlink" Target="#Portadas!A1"/></Relationships>
</file>

<file path=xl/drawings/_rels/drawing10.xml.rels><?xml version="1.0" encoding="UTF-8" standalone="yes"?>
<Relationships xmlns="http://schemas.openxmlformats.org/package/2006/relationships"><Relationship Id="rId3" Type="http://schemas.openxmlformats.org/officeDocument/2006/relationships/image" Target="../media/image69.png"/><Relationship Id="rId2" Type="http://schemas.openxmlformats.org/officeDocument/2006/relationships/hyperlink" Target="#Portada!A1"/><Relationship Id="rId1" Type="http://schemas.openxmlformats.org/officeDocument/2006/relationships/image" Target="../media/image68.png"/><Relationship Id="rId6" Type="http://schemas.openxmlformats.org/officeDocument/2006/relationships/image" Target="../media/image71.png"/><Relationship Id="rId5" Type="http://schemas.openxmlformats.org/officeDocument/2006/relationships/image" Target="../media/image70.png"/><Relationship Id="rId4" Type="http://schemas.openxmlformats.org/officeDocument/2006/relationships/hyperlink" Target="#Portadas!A1"/></Relationships>
</file>

<file path=xl/drawings/_rels/drawing11.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hyperlink" Target="#Portadas!A1"/><Relationship Id="rId1" Type="http://schemas.openxmlformats.org/officeDocument/2006/relationships/image" Target="../media/image68.png"/><Relationship Id="rId4" Type="http://schemas.openxmlformats.org/officeDocument/2006/relationships/image" Target="../media/image72.png"/></Relationships>
</file>

<file path=xl/drawings/drawing1.xml><?xml version="1.0" encoding="utf-8"?>
<xdr:wsDr xmlns:xdr="http://schemas.openxmlformats.org/drawingml/2006/spreadsheetDrawing" xmlns:a="http://schemas.openxmlformats.org/drawingml/2006/main">
  <xdr:oneCellAnchor>
    <xdr:from>
      <xdr:col>1</xdr:col>
      <xdr:colOff>195697</xdr:colOff>
      <xdr:row>4</xdr:row>
      <xdr:rowOff>124691</xdr:rowOff>
    </xdr:from>
    <xdr:ext cx="2267605" cy="847726"/>
    <xdr:pic>
      <xdr:nvPicPr>
        <xdr:cNvPr id="2" name="1 Imagen">
          <a:extLst>
            <a:ext uri="{FF2B5EF4-FFF2-40B4-BE49-F238E27FC236}">
              <a16:creationId xmlns:a16="http://schemas.microsoft.com/office/drawing/2014/main" id="{00000000-0008-0000-0000-000002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t="26123" b="17761"/>
        <a:stretch>
          <a:fillRect/>
        </a:stretch>
      </xdr:blipFill>
      <xdr:spPr bwMode="auto">
        <a:xfrm>
          <a:off x="271897" y="13402541"/>
          <a:ext cx="2267605" cy="847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138545</xdr:colOff>
      <xdr:row>1</xdr:row>
      <xdr:rowOff>0</xdr:rowOff>
    </xdr:from>
    <xdr:to>
      <xdr:col>8</xdr:col>
      <xdr:colOff>848591</xdr:colOff>
      <xdr:row>3</xdr:row>
      <xdr:rowOff>2788227</xdr:rowOff>
    </xdr:to>
    <xdr:grpSp>
      <xdr:nvGrpSpPr>
        <xdr:cNvPr id="11" name="Grupo 10">
          <a:extLst>
            <a:ext uri="{FF2B5EF4-FFF2-40B4-BE49-F238E27FC236}">
              <a16:creationId xmlns:a16="http://schemas.microsoft.com/office/drawing/2014/main" id="{00000000-0008-0000-0000-00000B000000}"/>
            </a:ext>
            <a:ext uri="{C183D7F6-B498-43B3-948B-1728B52AA6E4}">
              <adec:decorative xmlns:adec="http://schemas.microsoft.com/office/drawing/2017/decorative" val="1"/>
            </a:ext>
          </a:extLst>
        </xdr:cNvPr>
        <xdr:cNvGrpSpPr/>
      </xdr:nvGrpSpPr>
      <xdr:grpSpPr>
        <a:xfrm>
          <a:off x="255776" y="102577"/>
          <a:ext cx="19716084" cy="13192458"/>
          <a:chOff x="207818" y="0"/>
          <a:chExt cx="18045546" cy="13179136"/>
        </a:xfrm>
      </xdr:grpSpPr>
      <xdr:pic>
        <xdr:nvPicPr>
          <xdr:cNvPr id="3" name="Imagen 2" descr="portada">
            <a:extLst>
              <a:ext uri="{FF2B5EF4-FFF2-40B4-BE49-F238E27FC236}">
                <a16:creationId xmlns:a16="http://schemas.microsoft.com/office/drawing/2014/main" id="{00000000-0008-0000-0000-000003000000}"/>
              </a:ext>
            </a:extLst>
          </xdr:cNvPr>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1135" r="283"/>
          <a:stretch/>
        </xdr:blipFill>
        <xdr:spPr bwMode="auto">
          <a:xfrm>
            <a:off x="207818" y="0"/>
            <a:ext cx="18045546" cy="13161818"/>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 name="Cuadro de texto 2">
            <a:extLst>
              <a:ext uri="{FF2B5EF4-FFF2-40B4-BE49-F238E27FC236}">
                <a16:creationId xmlns:a16="http://schemas.microsoft.com/office/drawing/2014/main" id="{00000000-0008-0000-0000-000004000000}"/>
              </a:ext>
            </a:extLst>
          </xdr:cNvPr>
          <xdr:cNvSpPr txBox="1">
            <a:spLocks noChangeArrowheads="1"/>
          </xdr:cNvSpPr>
        </xdr:nvSpPr>
        <xdr:spPr bwMode="auto">
          <a:xfrm>
            <a:off x="207819" y="1108365"/>
            <a:ext cx="18028226" cy="1862296"/>
          </a:xfrm>
          <a:prstGeom prst="rect">
            <a:avLst/>
          </a:prstGeom>
          <a:solidFill>
            <a:srgbClr val="FFFFFF"/>
          </a:solidFill>
          <a:ln w="9525">
            <a:noFill/>
            <a:miter lim="800000"/>
            <a:headEnd/>
            <a:tailEnd/>
          </a:ln>
        </xdr:spPr>
        <xdr:txBody>
          <a:bodyPr rot="0" vert="horz" wrap="square" lIns="91440" tIns="45720" rIns="91440" bIns="45720" anchor="t" anchorCtr="0">
            <a:noAutofit/>
          </a:bodyPr>
          <a:lstStyle/>
          <a:p>
            <a:pPr algn="ctr">
              <a:spcAft>
                <a:spcPts val="0"/>
              </a:spcAft>
            </a:pPr>
            <a:r>
              <a:rPr lang="es-ES" sz="1200">
                <a:effectLst/>
                <a:latin typeface="Times New Roman" panose="02020603050405020304" pitchFamily="18" charset="0"/>
                <a:ea typeface="Times New Roman" panose="02020603050405020304" pitchFamily="18" charset="0"/>
              </a:rPr>
              <a:t> </a:t>
            </a:r>
            <a:endParaRPr lang="es-CO" sz="1200">
              <a:effectLst/>
              <a:latin typeface="Times New Roman" panose="02020603050405020304" pitchFamily="18" charset="0"/>
              <a:ea typeface="Times New Roman" panose="02020603050405020304" pitchFamily="18" charset="0"/>
            </a:endParaRPr>
          </a:p>
        </xdr:txBody>
      </xdr:sp>
      <xdr:sp macro="" textlink="">
        <xdr:nvSpPr>
          <xdr:cNvPr id="5" name="Text Box 9">
            <a:extLst>
              <a:ext uri="{FF2B5EF4-FFF2-40B4-BE49-F238E27FC236}">
                <a16:creationId xmlns:a16="http://schemas.microsoft.com/office/drawing/2014/main" id="{00000000-0008-0000-0000-000005000000}"/>
              </a:ext>
            </a:extLst>
          </xdr:cNvPr>
          <xdr:cNvSpPr txBox="1">
            <a:spLocks noChangeArrowheads="1"/>
          </xdr:cNvSpPr>
        </xdr:nvSpPr>
        <xdr:spPr bwMode="auto">
          <a:xfrm>
            <a:off x="1193964" y="152399"/>
            <a:ext cx="15507255" cy="1180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91440" tIns="45720" rIns="91440" bIns="45720" anchor="ctr" anchorCtr="0" upright="1">
            <a:noAutofit/>
          </a:bodyPr>
          <a:lstStyle/>
          <a:p>
            <a:pPr algn="ctr">
              <a:spcAft>
                <a:spcPts val="0"/>
              </a:spcAft>
            </a:pPr>
            <a:r>
              <a:rPr lang="es-ES" sz="6000">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Gestión de Control Interno</a:t>
            </a:r>
            <a:endParaRPr lang="es-CO" sz="6000">
              <a:effectLst/>
              <a:latin typeface="Times New Roman" panose="02020603050405020304" pitchFamily="18" charset="0"/>
              <a:ea typeface="Times New Roman" panose="02020603050405020304" pitchFamily="18" charset="0"/>
            </a:endParaRPr>
          </a:p>
          <a:p>
            <a:pPr>
              <a:spcAft>
                <a:spcPts val="0"/>
              </a:spcAft>
            </a:pPr>
            <a:r>
              <a:rPr lang="es-ES" sz="3100">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a:t>
            </a:r>
            <a:endParaRPr lang="es-CO" sz="1200">
              <a:effectLst/>
              <a:latin typeface="Times New Roman" panose="02020603050405020304" pitchFamily="18" charset="0"/>
              <a:ea typeface="Times New Roman" panose="02020603050405020304" pitchFamily="18" charset="0"/>
            </a:endParaRPr>
          </a:p>
        </xdr:txBody>
      </xdr:sp>
      <xdr:pic>
        <xdr:nvPicPr>
          <xdr:cNvPr id="6" name="Imagen 5">
            <a:extLst>
              <a:ext uri="{FF2B5EF4-FFF2-40B4-BE49-F238E27FC236}">
                <a16:creationId xmlns:a16="http://schemas.microsoft.com/office/drawing/2014/main" id="{00000000-0008-0000-0000-000006000000}"/>
              </a:ext>
              <a:ext uri="{C183D7F6-B498-43B3-948B-1728B52AA6E4}">
                <adec:decorative xmlns:adec="http://schemas.microsoft.com/office/drawing/2017/decorative" val="1"/>
              </a:ext>
            </a:extLst>
          </xdr:cNvPr>
          <xdr:cNvPicPr/>
        </xdr:nvPicPr>
        <xdr:blipFill>
          <a:blip xmlns:r="http://schemas.openxmlformats.org/officeDocument/2006/relationships" r:embed="rId3"/>
          <a:stretch>
            <a:fillRect/>
          </a:stretch>
        </xdr:blipFill>
        <xdr:spPr>
          <a:xfrm>
            <a:off x="5651912" y="1172935"/>
            <a:ext cx="6626861" cy="1735826"/>
          </a:xfrm>
          <a:prstGeom prst="rect">
            <a:avLst/>
          </a:prstGeom>
        </xdr:spPr>
      </xdr:pic>
      <xdr:sp macro="" textlink="">
        <xdr:nvSpPr>
          <xdr:cNvPr id="7" name="Text Box 7">
            <a:extLst>
              <a:ext uri="{FF2B5EF4-FFF2-40B4-BE49-F238E27FC236}">
                <a16:creationId xmlns:a16="http://schemas.microsoft.com/office/drawing/2014/main" id="{00000000-0008-0000-0000-000007000000}"/>
              </a:ext>
            </a:extLst>
          </xdr:cNvPr>
          <xdr:cNvSpPr txBox="1">
            <a:spLocks noChangeArrowheads="1"/>
          </xdr:cNvSpPr>
        </xdr:nvSpPr>
        <xdr:spPr bwMode="auto">
          <a:xfrm>
            <a:off x="645716" y="3527958"/>
            <a:ext cx="17180419" cy="54527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91440" tIns="45720" rIns="91440" bIns="45720" anchor="t" anchorCtr="0" upright="1">
            <a:noAutofit/>
          </a:bodyPr>
          <a:lstStyle/>
          <a:p>
            <a:pPr algn="ctr">
              <a:spcAft>
                <a:spcPts val="0"/>
              </a:spcAft>
            </a:pPr>
            <a:r>
              <a:rPr lang="es-ES" sz="6000" b="1" i="1">
                <a:effectLst/>
                <a:latin typeface="Times New Roman" panose="02020603050405020304" pitchFamily="18" charset="0"/>
                <a:ea typeface="Times New Roman" panose="02020603050405020304" pitchFamily="18" charset="0"/>
                <a:cs typeface="Arial" panose="020B0604020202020204" pitchFamily="34" charset="0"/>
              </a:rPr>
              <a:t>1er. Informe de </a:t>
            </a:r>
            <a:r>
              <a:rPr lang="es-CO" sz="6000" b="1" i="1">
                <a:effectLst/>
                <a:latin typeface="Times New Roman" panose="02020603050405020304" pitchFamily="18" charset="0"/>
                <a:ea typeface="Times New Roman" panose="02020603050405020304" pitchFamily="18" charset="0"/>
                <a:cs typeface="Arial" panose="020B0604020202020204" pitchFamily="34" charset="0"/>
              </a:rPr>
              <a:t>Seguimiento</a:t>
            </a:r>
            <a:r>
              <a:rPr lang="es-CO" sz="6000" b="1" i="1" baseline="0">
                <a:effectLst/>
                <a:latin typeface="Times New Roman" panose="02020603050405020304" pitchFamily="18" charset="0"/>
                <a:ea typeface="Times New Roman" panose="02020603050405020304" pitchFamily="18" charset="0"/>
                <a:cs typeface="Arial" panose="020B0604020202020204" pitchFamily="34" charset="0"/>
              </a:rPr>
              <a:t> a las Estrategias </a:t>
            </a:r>
          </a:p>
          <a:p>
            <a:pPr algn="ctr">
              <a:spcAft>
                <a:spcPts val="0"/>
              </a:spcAft>
            </a:pPr>
            <a:r>
              <a:rPr lang="es-CO" sz="6000" b="1" i="1" baseline="0">
                <a:effectLst/>
                <a:latin typeface="Times New Roman" panose="02020603050405020304" pitchFamily="18" charset="0"/>
                <a:ea typeface="Times New Roman" panose="02020603050405020304" pitchFamily="18" charset="0"/>
                <a:cs typeface="Arial" panose="020B0604020202020204" pitchFamily="34" charset="0"/>
              </a:rPr>
              <a:t>del</a:t>
            </a:r>
          </a:p>
          <a:p>
            <a:pPr algn="ctr">
              <a:spcAft>
                <a:spcPts val="0"/>
              </a:spcAft>
            </a:pPr>
            <a:r>
              <a:rPr lang="es-CO" sz="6000" b="1" i="1" baseline="0">
                <a:effectLst/>
                <a:latin typeface="Times New Roman" panose="02020603050405020304" pitchFamily="18" charset="0"/>
                <a:ea typeface="Times New Roman" panose="02020603050405020304" pitchFamily="18" charset="0"/>
                <a:cs typeface="Arial" panose="020B0604020202020204" pitchFamily="34" charset="0"/>
              </a:rPr>
              <a:t>Plan Anticorrupción y Atención al Ciudadano</a:t>
            </a:r>
          </a:p>
          <a:p>
            <a:pPr algn="ctr">
              <a:spcAft>
                <a:spcPts val="0"/>
              </a:spcAft>
            </a:pPr>
            <a:r>
              <a:rPr lang="es-CO" sz="6600" b="1" i="1" baseline="0">
                <a:effectLst/>
                <a:latin typeface="Times New Roman" panose="02020603050405020304" pitchFamily="18" charset="0"/>
                <a:ea typeface="Times New Roman" panose="02020603050405020304" pitchFamily="18" charset="0"/>
                <a:cs typeface="Arial" panose="020B0604020202020204" pitchFamily="34" charset="0"/>
              </a:rPr>
              <a:t>vigencia 2024</a:t>
            </a:r>
            <a:endParaRPr lang="es-CO" sz="6600">
              <a:effectLst/>
              <a:latin typeface="Times New Roman" panose="02020603050405020304" pitchFamily="18" charset="0"/>
              <a:ea typeface="Times New Roman" panose="02020603050405020304" pitchFamily="18" charset="0"/>
            </a:endParaRPr>
          </a:p>
          <a:p>
            <a:pPr algn="ctr">
              <a:spcAft>
                <a:spcPts val="0"/>
              </a:spcAft>
            </a:pPr>
            <a:r>
              <a:rPr lang="es-ES" sz="6600" b="1" i="1">
                <a:effectLst/>
                <a:latin typeface="Times New Roman" panose="02020603050405020304" pitchFamily="18" charset="0"/>
                <a:ea typeface="Times New Roman" panose="02020603050405020304" pitchFamily="18" charset="0"/>
                <a:cs typeface="Arial" panose="020B0604020202020204" pitchFamily="34" charset="0"/>
              </a:rPr>
              <a:t> </a:t>
            </a:r>
            <a:endParaRPr lang="es-CO" sz="6600">
              <a:effectLst/>
              <a:latin typeface="Times New Roman" panose="02020603050405020304" pitchFamily="18" charset="0"/>
              <a:ea typeface="Times New Roman" panose="02020603050405020304" pitchFamily="18" charset="0"/>
            </a:endParaRPr>
          </a:p>
          <a:p>
            <a:pPr algn="ctr">
              <a:spcAft>
                <a:spcPts val="0"/>
              </a:spcAft>
            </a:pPr>
            <a:r>
              <a:rPr lang="es-CO" sz="5400" b="0" i="1">
                <a:effectLst/>
                <a:latin typeface="Times New Roman" panose="02020603050405020304" pitchFamily="18" charset="0"/>
                <a:ea typeface="Times New Roman" panose="02020603050405020304" pitchFamily="18" charset="0"/>
                <a:cs typeface="Arial" panose="020B0604020202020204" pitchFamily="34" charset="0"/>
              </a:rPr>
              <a:t>con</a:t>
            </a:r>
            <a:r>
              <a:rPr lang="es-CO" sz="5400" b="0" i="1" baseline="0">
                <a:effectLst/>
                <a:latin typeface="Times New Roman" panose="02020603050405020304" pitchFamily="18" charset="0"/>
                <a:ea typeface="Times New Roman" panose="02020603050405020304" pitchFamily="18" charset="0"/>
                <a:cs typeface="Arial" panose="020B0604020202020204" pitchFamily="34" charset="0"/>
              </a:rPr>
              <a:t> corte a abril 2024</a:t>
            </a:r>
            <a:endParaRPr lang="es-CO" sz="5400" b="0">
              <a:effectLst/>
              <a:latin typeface="Times New Roman" panose="02020603050405020304" pitchFamily="18" charset="0"/>
              <a:ea typeface="Times New Roman" panose="02020603050405020304" pitchFamily="18" charset="0"/>
            </a:endParaRPr>
          </a:p>
          <a:p>
            <a:pPr algn="ctr">
              <a:spcAft>
                <a:spcPts val="0"/>
              </a:spcAft>
            </a:pPr>
            <a:r>
              <a:rPr lang="es-ES" sz="6000">
                <a:effectLst/>
                <a:latin typeface="Times New Roman" panose="02020603050405020304" pitchFamily="18" charset="0"/>
                <a:ea typeface="Times New Roman" panose="02020603050405020304" pitchFamily="18" charset="0"/>
                <a:cs typeface="Arial" panose="020B0604020202020204" pitchFamily="34" charset="0"/>
              </a:rPr>
              <a:t> </a:t>
            </a:r>
            <a:endParaRPr lang="es-CO" sz="6000">
              <a:effectLst/>
              <a:latin typeface="Times New Roman" panose="02020603050405020304" pitchFamily="18" charset="0"/>
              <a:ea typeface="Times New Roman" panose="02020603050405020304" pitchFamily="18" charset="0"/>
            </a:endParaRPr>
          </a:p>
          <a:p>
            <a:pPr>
              <a:spcAft>
                <a:spcPts val="0"/>
              </a:spcAft>
            </a:pPr>
            <a:r>
              <a:rPr lang="es-ES" sz="1100">
                <a:effectLst/>
                <a:latin typeface="Times New Roman" panose="02020603050405020304" pitchFamily="18" charset="0"/>
                <a:ea typeface="Times New Roman" panose="02020603050405020304" pitchFamily="18" charset="0"/>
                <a:cs typeface="Times New Roman" panose="02020603050405020304" pitchFamily="18" charset="0"/>
              </a:rPr>
              <a:t> </a:t>
            </a:r>
            <a:endParaRPr lang="es-CO" sz="1200">
              <a:effectLst/>
              <a:latin typeface="Times New Roman" panose="02020603050405020304" pitchFamily="18" charset="0"/>
              <a:ea typeface="Times New Roman" panose="02020603050405020304" pitchFamily="18" charset="0"/>
            </a:endParaRPr>
          </a:p>
          <a:p>
            <a:pPr>
              <a:spcAft>
                <a:spcPts val="0"/>
              </a:spcAft>
            </a:pPr>
            <a:r>
              <a:rPr lang="es-ES" sz="1200">
                <a:effectLst/>
                <a:latin typeface="Times New Roman" panose="02020603050405020304" pitchFamily="18" charset="0"/>
                <a:ea typeface="Times New Roman" panose="02020603050405020304" pitchFamily="18" charset="0"/>
              </a:rPr>
              <a:t> </a:t>
            </a:r>
            <a:endParaRPr lang="es-CO" sz="1200">
              <a:effectLst/>
              <a:latin typeface="Times New Roman" panose="02020603050405020304" pitchFamily="18" charset="0"/>
              <a:ea typeface="Times New Roman" panose="02020603050405020304" pitchFamily="18" charset="0"/>
            </a:endParaRPr>
          </a:p>
        </xdr:txBody>
      </xdr:sp>
      <xdr:sp macro="" textlink="">
        <xdr:nvSpPr>
          <xdr:cNvPr id="8" name="Text Box 20">
            <a:extLst>
              <a:ext uri="{FF2B5EF4-FFF2-40B4-BE49-F238E27FC236}">
                <a16:creationId xmlns:a16="http://schemas.microsoft.com/office/drawing/2014/main" id="{00000000-0008-0000-0000-000008000000}"/>
              </a:ext>
            </a:extLst>
          </xdr:cNvPr>
          <xdr:cNvSpPr txBox="1">
            <a:spLocks noChangeArrowheads="1"/>
          </xdr:cNvSpPr>
        </xdr:nvSpPr>
        <xdr:spPr bwMode="auto">
          <a:xfrm>
            <a:off x="421573" y="11172701"/>
            <a:ext cx="9029532" cy="1763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91440" tIns="45720" rIns="91440" bIns="45720" anchor="t" anchorCtr="0" upright="1">
            <a:noAutofit/>
          </a:bodyPr>
          <a:lstStyle/>
          <a:p>
            <a:pPr algn="just">
              <a:spcAft>
                <a:spcPts val="0"/>
              </a:spcAft>
            </a:pPr>
            <a:r>
              <a:rPr lang="es-ES" sz="24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Elaboró por: </a:t>
            </a:r>
            <a:endParaRPr lang="es-CO" sz="2400">
              <a:effectLst/>
              <a:latin typeface="Times New Roman" panose="02020603050405020304" pitchFamily="18" charset="0"/>
              <a:ea typeface="Times New Roman" panose="02020603050405020304" pitchFamily="18" charset="0"/>
            </a:endParaRPr>
          </a:p>
          <a:p>
            <a:pPr algn="just">
              <a:spcAft>
                <a:spcPts val="0"/>
              </a:spcAft>
            </a:pPr>
            <a:r>
              <a:rPr lang="es-ES" sz="24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a:t>
            </a:r>
            <a:endParaRPr lang="es-CO" sz="2400">
              <a:effectLst/>
              <a:latin typeface="Times New Roman" panose="02020603050405020304" pitchFamily="18" charset="0"/>
              <a:ea typeface="Times New Roman" panose="02020603050405020304" pitchFamily="18" charset="0"/>
            </a:endParaRPr>
          </a:p>
          <a:p>
            <a:pPr algn="just">
              <a:spcAft>
                <a:spcPts val="0"/>
              </a:spcAft>
            </a:pPr>
            <a:r>
              <a:rPr lang="es-ES" sz="24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a:t>
            </a:r>
            <a:r>
              <a:rPr lang="es-ES" sz="23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Gloria Patricia Ríos Amaya</a:t>
            </a:r>
            <a:endParaRPr lang="es-CO" sz="2300">
              <a:effectLst/>
              <a:latin typeface="Times New Roman" panose="02020603050405020304" pitchFamily="18" charset="0"/>
              <a:ea typeface="Times New Roman" panose="02020603050405020304" pitchFamily="18" charset="0"/>
            </a:endParaRPr>
          </a:p>
          <a:p>
            <a:pPr algn="just">
              <a:spcAft>
                <a:spcPts val="0"/>
              </a:spcAft>
            </a:pPr>
            <a:r>
              <a:rPr lang="es-ES" sz="2300" b="1" cap="all">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a:t>
            </a:r>
            <a:r>
              <a:rPr lang="es-ES" sz="23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Jefe Oficina de Control Interno</a:t>
            </a:r>
            <a:r>
              <a:rPr lang="es-ES" sz="24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a:t>
            </a:r>
            <a:endParaRPr lang="es-CO" sz="2400">
              <a:effectLst/>
              <a:latin typeface="Times New Roman" panose="02020603050405020304" pitchFamily="18" charset="0"/>
              <a:ea typeface="Times New Roman" panose="02020603050405020304" pitchFamily="18" charset="0"/>
            </a:endParaRPr>
          </a:p>
          <a:p>
            <a:pPr>
              <a:spcAft>
                <a:spcPts val="0"/>
              </a:spcAft>
            </a:pPr>
            <a:r>
              <a:rPr lang="es-ES" sz="12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a:t>
            </a:r>
            <a:endParaRPr lang="es-CO" sz="1200">
              <a:effectLst/>
              <a:latin typeface="Times New Roman" panose="02020603050405020304" pitchFamily="18" charset="0"/>
              <a:ea typeface="Times New Roman" panose="02020603050405020304" pitchFamily="18" charset="0"/>
            </a:endParaRPr>
          </a:p>
          <a:p>
            <a:pPr>
              <a:spcAft>
                <a:spcPts val="0"/>
              </a:spcAft>
            </a:pPr>
            <a:r>
              <a:rPr lang="es-ES" sz="12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a:t>
            </a:r>
            <a:endParaRPr lang="es-CO" sz="1200">
              <a:effectLst/>
              <a:latin typeface="Times New Roman" panose="02020603050405020304" pitchFamily="18" charset="0"/>
              <a:ea typeface="Times New Roman" panose="02020603050405020304" pitchFamily="18" charset="0"/>
            </a:endParaRPr>
          </a:p>
          <a:p>
            <a:pPr>
              <a:spcAft>
                <a:spcPts val="0"/>
              </a:spcAft>
            </a:pPr>
            <a:r>
              <a:rPr lang="es-ES" sz="12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a:t>
            </a:r>
            <a:endParaRPr lang="es-CO" sz="1200">
              <a:effectLst/>
              <a:latin typeface="Times New Roman" panose="02020603050405020304" pitchFamily="18" charset="0"/>
              <a:ea typeface="Times New Roman" panose="02020603050405020304" pitchFamily="18" charset="0"/>
            </a:endParaRPr>
          </a:p>
          <a:p>
            <a:pPr>
              <a:spcAft>
                <a:spcPts val="0"/>
              </a:spcAft>
            </a:pPr>
            <a:r>
              <a:rPr lang="es-ES" sz="12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a:t>
            </a:r>
            <a:endParaRPr lang="es-CO" sz="1200">
              <a:effectLst/>
              <a:latin typeface="Times New Roman" panose="02020603050405020304" pitchFamily="18" charset="0"/>
              <a:ea typeface="Times New Roman" panose="02020603050405020304" pitchFamily="18" charset="0"/>
            </a:endParaRPr>
          </a:p>
        </xdr:txBody>
      </xdr:sp>
      <xdr:sp macro="" textlink="">
        <xdr:nvSpPr>
          <xdr:cNvPr id="9" name="Text Box 21">
            <a:extLst>
              <a:ext uri="{FF2B5EF4-FFF2-40B4-BE49-F238E27FC236}">
                <a16:creationId xmlns:a16="http://schemas.microsoft.com/office/drawing/2014/main" id="{00000000-0008-0000-0000-000009000000}"/>
              </a:ext>
            </a:extLst>
          </xdr:cNvPr>
          <xdr:cNvSpPr txBox="1">
            <a:spLocks noChangeArrowheads="1"/>
          </xdr:cNvSpPr>
        </xdr:nvSpPr>
        <xdr:spPr bwMode="auto">
          <a:xfrm>
            <a:off x="9325594" y="11207334"/>
            <a:ext cx="8078333" cy="1971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ot="0" vert="horz" wrap="square" lIns="91440" tIns="45720" rIns="91440" bIns="45720" anchor="t" anchorCtr="0" upright="1">
            <a:noAutofit/>
          </a:bodyPr>
          <a:lstStyle/>
          <a:p>
            <a:pPr algn="just">
              <a:spcAft>
                <a:spcPts val="0"/>
              </a:spcAft>
            </a:pPr>
            <a:r>
              <a:rPr lang="es-ES" sz="24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Socializado a  </a:t>
            </a:r>
            <a:endParaRPr lang="es-CO" sz="2400">
              <a:effectLst/>
              <a:latin typeface="Times New Roman" panose="02020603050405020304" pitchFamily="18" charset="0"/>
              <a:ea typeface="Times New Roman" panose="02020603050405020304" pitchFamily="18" charset="0"/>
            </a:endParaRPr>
          </a:p>
          <a:p>
            <a:pPr algn="just">
              <a:spcAft>
                <a:spcPts val="0"/>
              </a:spcAft>
            </a:pPr>
            <a:r>
              <a:rPr lang="es-ES" sz="24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a:t>
            </a:r>
            <a:endParaRPr lang="es-CO" sz="2400">
              <a:effectLst/>
              <a:latin typeface="Times New Roman" panose="02020603050405020304" pitchFamily="18" charset="0"/>
              <a:ea typeface="Times New Roman" panose="02020603050405020304" pitchFamily="18" charset="0"/>
            </a:endParaRPr>
          </a:p>
          <a:p>
            <a:pPr algn="just">
              <a:spcAft>
                <a:spcPts val="0"/>
              </a:spcAft>
            </a:pPr>
            <a:r>
              <a:rPr lang="es-ES" sz="23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Comité Coordinador de Control Interno</a:t>
            </a:r>
            <a:endParaRPr lang="es-CO" sz="2300">
              <a:effectLst/>
              <a:latin typeface="Times New Roman" panose="02020603050405020304" pitchFamily="18" charset="0"/>
              <a:ea typeface="Times New Roman" panose="02020603050405020304" pitchFamily="18" charset="0"/>
            </a:endParaRPr>
          </a:p>
          <a:p>
            <a:pPr>
              <a:spcAft>
                <a:spcPts val="0"/>
              </a:spcAft>
            </a:pPr>
            <a:r>
              <a:rPr lang="es-ES" sz="23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Dra. Martha Lucía Vélez Arango</a:t>
            </a:r>
            <a:endParaRPr lang="es-CO" sz="2300">
              <a:effectLst/>
              <a:latin typeface="Times New Roman" panose="02020603050405020304" pitchFamily="18" charset="0"/>
              <a:ea typeface="Times New Roman" panose="02020603050405020304" pitchFamily="18" charset="0"/>
            </a:endParaRPr>
          </a:p>
          <a:p>
            <a:pPr algn="just">
              <a:spcAft>
                <a:spcPts val="0"/>
              </a:spcAft>
            </a:pPr>
            <a:r>
              <a:rPr lang="es-ES" sz="23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Gerente</a:t>
            </a:r>
            <a:endParaRPr lang="es-CO" sz="2300">
              <a:effectLst/>
              <a:latin typeface="Times New Roman" panose="02020603050405020304" pitchFamily="18" charset="0"/>
              <a:ea typeface="Times New Roman" panose="02020603050405020304" pitchFamily="18" charset="0"/>
            </a:endParaRPr>
          </a:p>
          <a:p>
            <a:pPr>
              <a:spcAft>
                <a:spcPts val="0"/>
              </a:spcAft>
            </a:pPr>
            <a:r>
              <a:rPr lang="es-ES" sz="24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a:t>
            </a:r>
            <a:endParaRPr lang="es-CO" sz="2400">
              <a:effectLst/>
              <a:latin typeface="Times New Roman" panose="02020603050405020304" pitchFamily="18" charset="0"/>
              <a:ea typeface="Times New Roman" panose="02020603050405020304" pitchFamily="18" charset="0"/>
            </a:endParaRPr>
          </a:p>
          <a:p>
            <a:pPr>
              <a:spcAft>
                <a:spcPts val="0"/>
              </a:spcAft>
            </a:pPr>
            <a:r>
              <a:rPr lang="es-ES" sz="1200" b="1">
                <a:solidFill>
                  <a:srgbClr val="FFFFFF"/>
                </a:solidFill>
                <a:effectLst/>
                <a:latin typeface="Times New Roman" panose="02020603050405020304" pitchFamily="18" charset="0"/>
                <a:ea typeface="Times New Roman" panose="02020603050405020304" pitchFamily="18" charset="0"/>
                <a:cs typeface="Arial" panose="020B0604020202020204" pitchFamily="34" charset="0"/>
              </a:rPr>
              <a:t> </a:t>
            </a:r>
            <a:endParaRPr lang="es-CO" sz="1200">
              <a:effectLst/>
              <a:latin typeface="Times New Roman" panose="02020603050405020304" pitchFamily="18" charset="0"/>
              <a:ea typeface="Times New Roman" panose="02020603050405020304" pitchFamily="18" charset="0"/>
            </a:endParaRPr>
          </a:p>
        </xdr:txBody>
      </xdr:sp>
      <xdr:sp macro="" textlink="">
        <xdr:nvSpPr>
          <xdr:cNvPr id="10" name="Rectángulo: esquinas redondeadas 9">
            <a:extLst>
              <a:ext uri="{FF2B5EF4-FFF2-40B4-BE49-F238E27FC236}">
                <a16:creationId xmlns:a16="http://schemas.microsoft.com/office/drawing/2014/main" id="{00000000-0008-0000-0000-00000A000000}"/>
              </a:ext>
            </a:extLst>
          </xdr:cNvPr>
          <xdr:cNvSpPr/>
        </xdr:nvSpPr>
        <xdr:spPr>
          <a:xfrm>
            <a:off x="6465743" y="10113818"/>
            <a:ext cx="6297757" cy="917863"/>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s-CO"/>
          </a:p>
        </xdr:txBody>
      </xdr:sp>
    </xdr:grpSp>
    <xdr:clientData/>
  </xdr:twoCellAnchor>
  <xdr:twoCellAnchor editAs="oneCell">
    <xdr:from>
      <xdr:col>7</xdr:col>
      <xdr:colOff>1837682</xdr:colOff>
      <xdr:row>60</xdr:row>
      <xdr:rowOff>1421424</xdr:rowOff>
    </xdr:from>
    <xdr:to>
      <xdr:col>7</xdr:col>
      <xdr:colOff>7324259</xdr:colOff>
      <xdr:row>60</xdr:row>
      <xdr:rowOff>4189665</xdr:rowOff>
    </xdr:to>
    <xdr:pic>
      <xdr:nvPicPr>
        <xdr:cNvPr id="34" name="Imagen 33" descr="Sección de noticias de la página web institucional ">
          <a:extLst>
            <a:ext uri="{FF2B5EF4-FFF2-40B4-BE49-F238E27FC236}">
              <a16:creationId xmlns:a16="http://schemas.microsoft.com/office/drawing/2014/main" id="{00000000-0008-0000-0000-000022000000}"/>
            </a:ext>
          </a:extLst>
        </xdr:cNvPr>
        <xdr:cNvPicPr>
          <a:picLocks noChangeAspect="1"/>
        </xdr:cNvPicPr>
      </xdr:nvPicPr>
      <xdr:blipFill rotWithShape="1">
        <a:blip xmlns:r="http://schemas.openxmlformats.org/officeDocument/2006/relationships" r:embed="rId4"/>
        <a:srcRect t="9682"/>
        <a:stretch/>
      </xdr:blipFill>
      <xdr:spPr>
        <a:xfrm>
          <a:off x="12036759" y="144897232"/>
          <a:ext cx="5486577" cy="2768241"/>
        </a:xfrm>
        <a:prstGeom prst="roundRect">
          <a:avLst>
            <a:gd name="adj" fmla="val 8594"/>
          </a:avLst>
        </a:prstGeom>
        <a:solidFill>
          <a:srgbClr val="FFFFFF">
            <a:shade val="85000"/>
          </a:srgbClr>
        </a:solidFill>
        <a:ln>
          <a:solidFill>
            <a:schemeClr val="bg1">
              <a:lumMod val="65000"/>
            </a:schemeClr>
          </a:solidFill>
        </a:ln>
        <a:effectLst>
          <a:reflection blurRad="12700" stA="38000" endPos="28000" dist="5000" dir="5400000" sy="-100000" algn="bl" rotWithShape="0"/>
        </a:effectLst>
      </xdr:spPr>
    </xdr:pic>
    <xdr:clientData/>
  </xdr:twoCellAnchor>
  <xdr:twoCellAnchor editAs="oneCell">
    <xdr:from>
      <xdr:col>7</xdr:col>
      <xdr:colOff>372490</xdr:colOff>
      <xdr:row>12</xdr:row>
      <xdr:rowOff>1633903</xdr:rowOff>
    </xdr:from>
    <xdr:to>
      <xdr:col>7</xdr:col>
      <xdr:colOff>4308504</xdr:colOff>
      <xdr:row>12</xdr:row>
      <xdr:rowOff>3953900</xdr:rowOff>
    </xdr:to>
    <xdr:pic>
      <xdr:nvPicPr>
        <xdr:cNvPr id="36" name="Imagen 35" descr="tabla seguimiento a riesgos a diciembre 2023">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5"/>
        <a:stretch>
          <a:fillRect/>
        </a:stretch>
      </xdr:blipFill>
      <xdr:spPr>
        <a:xfrm>
          <a:off x="10571567" y="26281672"/>
          <a:ext cx="3936014" cy="2319997"/>
        </a:xfrm>
        <a:prstGeom prst="rect">
          <a:avLst/>
        </a:prstGeom>
      </xdr:spPr>
    </xdr:pic>
    <xdr:clientData/>
  </xdr:twoCellAnchor>
  <xdr:twoCellAnchor editAs="oneCell">
    <xdr:from>
      <xdr:col>7</xdr:col>
      <xdr:colOff>4465327</xdr:colOff>
      <xdr:row>12</xdr:row>
      <xdr:rowOff>1630398</xdr:rowOff>
    </xdr:from>
    <xdr:to>
      <xdr:col>7</xdr:col>
      <xdr:colOff>8105178</xdr:colOff>
      <xdr:row>12</xdr:row>
      <xdr:rowOff>3993961</xdr:rowOff>
    </xdr:to>
    <xdr:pic>
      <xdr:nvPicPr>
        <xdr:cNvPr id="37" name="Imagen 36" descr="tabla seguimiento a riesgos a diciembre 2023">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6"/>
        <a:stretch>
          <a:fillRect/>
        </a:stretch>
      </xdr:blipFill>
      <xdr:spPr>
        <a:xfrm>
          <a:off x="14664404" y="26278167"/>
          <a:ext cx="3639851" cy="2363563"/>
        </a:xfrm>
        <a:prstGeom prst="rect">
          <a:avLst/>
        </a:prstGeom>
      </xdr:spPr>
    </xdr:pic>
    <xdr:clientData/>
  </xdr:twoCellAnchor>
  <xdr:twoCellAnchor editAs="oneCell">
    <xdr:from>
      <xdr:col>7</xdr:col>
      <xdr:colOff>1970672</xdr:colOff>
      <xdr:row>12</xdr:row>
      <xdr:rowOff>4079773</xdr:rowOff>
    </xdr:from>
    <xdr:to>
      <xdr:col>7</xdr:col>
      <xdr:colOff>6773993</xdr:colOff>
      <xdr:row>12</xdr:row>
      <xdr:rowOff>4882723</xdr:rowOff>
    </xdr:to>
    <xdr:pic>
      <xdr:nvPicPr>
        <xdr:cNvPr id="38" name="Imagen 37" descr="tabla seguimiento a riesgos a diciembre 2023">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7"/>
        <a:stretch>
          <a:fillRect/>
        </a:stretch>
      </xdr:blipFill>
      <xdr:spPr>
        <a:xfrm>
          <a:off x="12169749" y="28727542"/>
          <a:ext cx="4803321" cy="802950"/>
        </a:xfrm>
        <a:prstGeom prst="rect">
          <a:avLst/>
        </a:prstGeom>
      </xdr:spPr>
    </xdr:pic>
    <xdr:clientData/>
  </xdr:twoCellAnchor>
  <xdr:twoCellAnchor editAs="oneCell">
    <xdr:from>
      <xdr:col>7</xdr:col>
      <xdr:colOff>985993</xdr:colOff>
      <xdr:row>16</xdr:row>
      <xdr:rowOff>2445098</xdr:rowOff>
    </xdr:from>
    <xdr:to>
      <xdr:col>7</xdr:col>
      <xdr:colOff>8217707</xdr:colOff>
      <xdr:row>16</xdr:row>
      <xdr:rowOff>4747848</xdr:rowOff>
    </xdr:to>
    <xdr:pic>
      <xdr:nvPicPr>
        <xdr:cNvPr id="39" name="Imagen 38" descr="Tabla resultado de seguimiento a acciones de mejora vigencia 2023">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8"/>
        <a:stretch>
          <a:fillRect/>
        </a:stretch>
      </xdr:blipFill>
      <xdr:spPr>
        <a:xfrm>
          <a:off x="11185070" y="39841713"/>
          <a:ext cx="7231714" cy="2302750"/>
        </a:xfrm>
        <a:prstGeom prst="rect">
          <a:avLst/>
        </a:prstGeom>
      </xdr:spPr>
    </xdr:pic>
    <xdr:clientData/>
  </xdr:twoCellAnchor>
  <xdr:twoCellAnchor editAs="oneCell">
    <xdr:from>
      <xdr:col>7</xdr:col>
      <xdr:colOff>5171562</xdr:colOff>
      <xdr:row>17</xdr:row>
      <xdr:rowOff>688731</xdr:rowOff>
    </xdr:from>
    <xdr:to>
      <xdr:col>7</xdr:col>
      <xdr:colOff>8705651</xdr:colOff>
      <xdr:row>17</xdr:row>
      <xdr:rowOff>4382210</xdr:rowOff>
    </xdr:to>
    <xdr:pic>
      <xdr:nvPicPr>
        <xdr:cNvPr id="40" name="Imagen 39" descr="Sección informes de control Interno del portal web institucional">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9"/>
        <a:stretch>
          <a:fillRect/>
        </a:stretch>
      </xdr:blipFill>
      <xdr:spPr>
        <a:xfrm>
          <a:off x="15370639" y="42979731"/>
          <a:ext cx="3534089" cy="3693479"/>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7</xdr:col>
      <xdr:colOff>756397</xdr:colOff>
      <xdr:row>24</xdr:row>
      <xdr:rowOff>693963</xdr:rowOff>
    </xdr:from>
    <xdr:to>
      <xdr:col>7</xdr:col>
      <xdr:colOff>7014263</xdr:colOff>
      <xdr:row>24</xdr:row>
      <xdr:rowOff>3660320</xdr:rowOff>
    </xdr:to>
    <xdr:pic>
      <xdr:nvPicPr>
        <xdr:cNvPr id="41" name="Imagen 40" descr="imagen: portal SUIT, seguimiento de la OCI a racionalización de trámites">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10"/>
        <a:stretch>
          <a:fillRect/>
        </a:stretch>
      </xdr:blipFill>
      <xdr:spPr>
        <a:xfrm>
          <a:off x="10953750" y="57619845"/>
          <a:ext cx="6257866" cy="2966357"/>
        </a:xfrm>
        <a:prstGeom prst="rect">
          <a:avLst/>
        </a:prstGeom>
        <a:ln>
          <a:solidFill>
            <a:schemeClr val="accent2">
              <a:lumMod val="75000"/>
            </a:schemeClr>
          </a:solidFill>
        </a:ln>
      </xdr:spPr>
    </xdr:pic>
    <xdr:clientData/>
  </xdr:twoCellAnchor>
  <xdr:twoCellAnchor editAs="oneCell">
    <xdr:from>
      <xdr:col>7</xdr:col>
      <xdr:colOff>5379040</xdr:colOff>
      <xdr:row>23</xdr:row>
      <xdr:rowOff>161192</xdr:rowOff>
    </xdr:from>
    <xdr:to>
      <xdr:col>7</xdr:col>
      <xdr:colOff>8034422</xdr:colOff>
      <xdr:row>23</xdr:row>
      <xdr:rowOff>3060114</xdr:rowOff>
    </xdr:to>
    <xdr:pic>
      <xdr:nvPicPr>
        <xdr:cNvPr id="43" name="Imagen 42" descr="imagen: píldora informativa sobre nuevo trámite en línea de la ESE">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11"/>
        <a:stretch>
          <a:fillRect/>
        </a:stretch>
      </xdr:blipFill>
      <xdr:spPr>
        <a:xfrm>
          <a:off x="15578117" y="51435000"/>
          <a:ext cx="2655382" cy="2898922"/>
        </a:xfrm>
        <a:prstGeom prst="rect">
          <a:avLst/>
        </a:prstGeom>
        <a:ln>
          <a:noFill/>
        </a:ln>
        <a:effectLst>
          <a:outerShdw blurRad="190500" algn="tl" rotWithShape="0">
            <a:srgbClr val="000000">
              <a:alpha val="70000"/>
            </a:srgbClr>
          </a:outerShdw>
        </a:effectLst>
      </xdr:spPr>
    </xdr:pic>
    <xdr:clientData/>
  </xdr:twoCellAnchor>
  <xdr:twoCellAnchor editAs="oneCell">
    <xdr:from>
      <xdr:col>7</xdr:col>
      <xdr:colOff>5617751</xdr:colOff>
      <xdr:row>74</xdr:row>
      <xdr:rowOff>123481</xdr:rowOff>
    </xdr:from>
    <xdr:to>
      <xdr:col>7</xdr:col>
      <xdr:colOff>8265500</xdr:colOff>
      <xdr:row>74</xdr:row>
      <xdr:rowOff>3370385</xdr:rowOff>
    </xdr:to>
    <xdr:pic>
      <xdr:nvPicPr>
        <xdr:cNvPr id="44" name="Imagen 43" descr="Píldora informativa sobre actuación con transparencia, ética e integridad">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12"/>
        <a:stretch>
          <a:fillRect/>
        </a:stretch>
      </xdr:blipFill>
      <xdr:spPr>
        <a:xfrm>
          <a:off x="15816828" y="181142443"/>
          <a:ext cx="2647749" cy="3246904"/>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7</xdr:col>
      <xdr:colOff>2753120</xdr:colOff>
      <xdr:row>74</xdr:row>
      <xdr:rowOff>766311</xdr:rowOff>
    </xdr:from>
    <xdr:to>
      <xdr:col>7</xdr:col>
      <xdr:colOff>5158154</xdr:colOff>
      <xdr:row>74</xdr:row>
      <xdr:rowOff>3360393</xdr:rowOff>
    </xdr:to>
    <xdr:pic>
      <xdr:nvPicPr>
        <xdr:cNvPr id="45" name="Imagen 44" descr="píldora informativa sobre código de ética e integridad">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13"/>
        <a:stretch>
          <a:fillRect/>
        </a:stretch>
      </xdr:blipFill>
      <xdr:spPr>
        <a:xfrm>
          <a:off x="12952197" y="181785273"/>
          <a:ext cx="2405034" cy="2594082"/>
        </a:xfrm>
        <a:prstGeom prst="rect">
          <a:avLst/>
        </a:prstGeom>
        <a:ln>
          <a:noFill/>
        </a:ln>
        <a:effectLst>
          <a:outerShdw blurRad="190500" algn="tl" rotWithShape="0">
            <a:srgbClr val="000000">
              <a:alpha val="70000"/>
            </a:srgbClr>
          </a:outerShdw>
        </a:effectLst>
      </xdr:spPr>
    </xdr:pic>
    <xdr:clientData/>
  </xdr:twoCellAnchor>
  <xdr:twoCellAnchor editAs="oneCell">
    <xdr:from>
      <xdr:col>7</xdr:col>
      <xdr:colOff>1309521</xdr:colOff>
      <xdr:row>69</xdr:row>
      <xdr:rowOff>1425420</xdr:rowOff>
    </xdr:from>
    <xdr:to>
      <xdr:col>7</xdr:col>
      <xdr:colOff>7613339</xdr:colOff>
      <xdr:row>69</xdr:row>
      <xdr:rowOff>4430912</xdr:rowOff>
    </xdr:to>
    <xdr:pic>
      <xdr:nvPicPr>
        <xdr:cNvPr id="20" name="Imagen 19" descr="imagen: cronograma de descarte documental del 2024">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4"/>
        <a:stretch>
          <a:fillRect/>
        </a:stretch>
      </xdr:blipFill>
      <xdr:spPr>
        <a:xfrm>
          <a:off x="11508598" y="175586382"/>
          <a:ext cx="6303818" cy="3005492"/>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7</xdr:col>
      <xdr:colOff>4294910</xdr:colOff>
      <xdr:row>63</xdr:row>
      <xdr:rowOff>790911</xdr:rowOff>
    </xdr:from>
    <xdr:to>
      <xdr:col>7</xdr:col>
      <xdr:colOff>7232837</xdr:colOff>
      <xdr:row>63</xdr:row>
      <xdr:rowOff>3417010</xdr:rowOff>
    </xdr:to>
    <xdr:pic>
      <xdr:nvPicPr>
        <xdr:cNvPr id="21" name="Imagen 20" descr="Píldora informativa sobre lenguaje claro">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15"/>
        <a:stretch>
          <a:fillRect/>
        </a:stretch>
      </xdr:blipFill>
      <xdr:spPr>
        <a:xfrm>
          <a:off x="14493987" y="155667411"/>
          <a:ext cx="2937927" cy="2626099"/>
        </a:xfrm>
        <a:prstGeom prst="rect">
          <a:avLst/>
        </a:prstGeom>
        <a:ln>
          <a:solidFill>
            <a:schemeClr val="bg1">
              <a:lumMod val="65000"/>
            </a:schemeClr>
          </a:solidFill>
        </a:ln>
      </xdr:spPr>
    </xdr:pic>
    <xdr:clientData/>
  </xdr:twoCellAnchor>
  <xdr:twoCellAnchor editAs="oneCell">
    <xdr:from>
      <xdr:col>7</xdr:col>
      <xdr:colOff>5039592</xdr:colOff>
      <xdr:row>61</xdr:row>
      <xdr:rowOff>182507</xdr:rowOff>
    </xdr:from>
    <xdr:to>
      <xdr:col>7</xdr:col>
      <xdr:colOff>8589818</xdr:colOff>
      <xdr:row>61</xdr:row>
      <xdr:rowOff>4061780</xdr:rowOff>
    </xdr:to>
    <xdr:pic>
      <xdr:nvPicPr>
        <xdr:cNvPr id="22" name="Imagen 21" descr="Imagen: Menú sección 7 datos abiertos">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6"/>
        <a:stretch>
          <a:fillRect/>
        </a:stretch>
      </xdr:blipFill>
      <xdr:spPr>
        <a:xfrm>
          <a:off x="15238669" y="148215661"/>
          <a:ext cx="3550226" cy="3879273"/>
        </a:xfrm>
        <a:prstGeom prst="rect">
          <a:avLst/>
        </a:prstGeom>
        <a:ln>
          <a:noFill/>
        </a:ln>
        <a:effectLst>
          <a:outerShdw blurRad="292100" dist="139700" dir="2700000" algn="tl" rotWithShape="0">
            <a:srgbClr val="333333">
              <a:alpha val="65000"/>
            </a:srgbClr>
          </a:outerShdw>
        </a:effectLst>
      </xdr:spPr>
    </xdr:pic>
    <xdr:clientData/>
  </xdr:twoCellAnchor>
  <xdr:oneCellAnchor>
    <xdr:from>
      <xdr:col>7</xdr:col>
      <xdr:colOff>1372134</xdr:colOff>
      <xdr:row>57</xdr:row>
      <xdr:rowOff>1856936</xdr:rowOff>
    </xdr:from>
    <xdr:ext cx="6027986" cy="2823204"/>
    <xdr:pic>
      <xdr:nvPicPr>
        <xdr:cNvPr id="24" name="Imagen 23" descr="Evidencia: publicación de la actualización del esquema de publicación de la ESE">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7"/>
        <a:stretch>
          <a:fillRect/>
        </a:stretch>
      </xdr:blipFill>
      <xdr:spPr>
        <a:xfrm>
          <a:off x="11571211" y="131543474"/>
          <a:ext cx="6027986" cy="2823204"/>
        </a:xfrm>
        <a:prstGeom prst="rect">
          <a:avLst/>
        </a:prstGeom>
        <a:ln>
          <a:noFill/>
        </a:ln>
        <a:effectLst>
          <a:outerShdw blurRad="292100" dist="139700" dir="2700000" algn="tl" rotWithShape="0">
            <a:srgbClr val="333333">
              <a:alpha val="65000"/>
            </a:srgbClr>
          </a:outerShdw>
        </a:effectLst>
      </xdr:spPr>
    </xdr:pic>
    <xdr:clientData/>
  </xdr:oneCellAnchor>
  <xdr:twoCellAnchor editAs="oneCell">
    <xdr:from>
      <xdr:col>7</xdr:col>
      <xdr:colOff>5696350</xdr:colOff>
      <xdr:row>63</xdr:row>
      <xdr:rowOff>3119935</xdr:rowOff>
    </xdr:from>
    <xdr:to>
      <xdr:col>7</xdr:col>
      <xdr:colOff>8709714</xdr:colOff>
      <xdr:row>63</xdr:row>
      <xdr:rowOff>5146162</xdr:rowOff>
    </xdr:to>
    <xdr:pic>
      <xdr:nvPicPr>
        <xdr:cNvPr id="121" name="Imagen 120" descr="Diapositiva inducción por Mercadeo">
          <a:extLst>
            <a:ext uri="{FF2B5EF4-FFF2-40B4-BE49-F238E27FC236}">
              <a16:creationId xmlns:a16="http://schemas.microsoft.com/office/drawing/2014/main" id="{00000000-0008-0000-0000-000079000000}"/>
            </a:ext>
            <a:ext uri="{147F2762-F138-4A5C-976F-8EAC2B608ADB}">
              <a16:predDERef xmlns:a16="http://schemas.microsoft.com/office/drawing/2014/main" pred="{3BD4917A-B8EE-90E0-83C7-752ACE1C0F17}"/>
            </a:ext>
          </a:extLst>
        </xdr:cNvPr>
        <xdr:cNvPicPr>
          <a:picLocks noChangeAspect="1"/>
        </xdr:cNvPicPr>
      </xdr:nvPicPr>
      <xdr:blipFill>
        <a:blip xmlns:r="http://schemas.openxmlformats.org/officeDocument/2006/relationships" r:embed="rId18"/>
        <a:stretch>
          <a:fillRect/>
        </a:stretch>
      </xdr:blipFill>
      <xdr:spPr>
        <a:xfrm>
          <a:off x="15895427" y="157996435"/>
          <a:ext cx="3013364" cy="2026227"/>
        </a:xfrm>
        <a:prstGeom prst="rect">
          <a:avLst/>
        </a:prstGeom>
        <a:ln>
          <a:solidFill>
            <a:schemeClr val="bg1">
              <a:lumMod val="65000"/>
            </a:schemeClr>
          </a:solidFill>
        </a:ln>
      </xdr:spPr>
    </xdr:pic>
    <xdr:clientData/>
  </xdr:twoCellAnchor>
  <xdr:twoCellAnchor editAs="oneCell">
    <xdr:from>
      <xdr:col>7</xdr:col>
      <xdr:colOff>2592755</xdr:colOff>
      <xdr:row>35</xdr:row>
      <xdr:rowOff>3095906</xdr:rowOff>
    </xdr:from>
    <xdr:to>
      <xdr:col>7</xdr:col>
      <xdr:colOff>5539155</xdr:colOff>
      <xdr:row>35</xdr:row>
      <xdr:rowOff>5087780</xdr:rowOff>
    </xdr:to>
    <xdr:pic>
      <xdr:nvPicPr>
        <xdr:cNvPr id="46" name="Imagen 45" descr="Evidencia de charlas con la comunidad">
          <a:extLst>
            <a:ext uri="{FF2B5EF4-FFF2-40B4-BE49-F238E27FC236}">
              <a16:creationId xmlns:a16="http://schemas.microsoft.com/office/drawing/2014/main" id="{78548F5A-CC8B-46BA-BDAB-FA15B9C095AA}"/>
            </a:ext>
            <a:ext uri="{147F2762-F138-4A5C-976F-8EAC2B608ADB}">
              <a16:predDERef xmlns:a16="http://schemas.microsoft.com/office/drawing/2014/main" pred="{D25B8765-6A72-B3E0-F004-5F7A6465F6E4}"/>
            </a:ext>
          </a:extLst>
        </xdr:cNvPr>
        <xdr:cNvPicPr>
          <a:picLocks noChangeAspect="1"/>
        </xdr:cNvPicPr>
      </xdr:nvPicPr>
      <xdr:blipFill>
        <a:blip xmlns:r="http://schemas.openxmlformats.org/officeDocument/2006/relationships" r:embed="rId19"/>
        <a:stretch>
          <a:fillRect/>
        </a:stretch>
      </xdr:blipFill>
      <xdr:spPr>
        <a:xfrm>
          <a:off x="12791832" y="85421214"/>
          <a:ext cx="2946400" cy="1991874"/>
        </a:xfrm>
        <a:prstGeom prst="rect">
          <a:avLst/>
        </a:prstGeom>
      </xdr:spPr>
    </xdr:pic>
    <xdr:clientData/>
  </xdr:twoCellAnchor>
  <xdr:twoCellAnchor editAs="oneCell">
    <xdr:from>
      <xdr:col>7</xdr:col>
      <xdr:colOff>5973150</xdr:colOff>
      <xdr:row>35</xdr:row>
      <xdr:rowOff>1652710</xdr:rowOff>
    </xdr:from>
    <xdr:to>
      <xdr:col>7</xdr:col>
      <xdr:colOff>8725142</xdr:colOff>
      <xdr:row>35</xdr:row>
      <xdr:rowOff>5086974</xdr:rowOff>
    </xdr:to>
    <xdr:pic>
      <xdr:nvPicPr>
        <xdr:cNvPr id="47" name="Imagen 46" descr="Evidencia de charlas con la comunidad">
          <a:extLst>
            <a:ext uri="{FF2B5EF4-FFF2-40B4-BE49-F238E27FC236}">
              <a16:creationId xmlns:a16="http://schemas.microsoft.com/office/drawing/2014/main" id="{711C0760-8850-4AF8-BD14-1560267DC6B3}"/>
            </a:ext>
            <a:ext uri="{147F2762-F138-4A5C-976F-8EAC2B608ADB}">
              <a16:predDERef xmlns:a16="http://schemas.microsoft.com/office/drawing/2014/main" pred="{93E50A20-D450-ED5B-D72C-A08CAA45531A}"/>
            </a:ext>
          </a:extLst>
        </xdr:cNvPr>
        <xdr:cNvPicPr>
          <a:picLocks noChangeAspect="1"/>
        </xdr:cNvPicPr>
      </xdr:nvPicPr>
      <xdr:blipFill>
        <a:blip xmlns:r="http://schemas.openxmlformats.org/officeDocument/2006/relationships" r:embed="rId20"/>
        <a:stretch>
          <a:fillRect/>
        </a:stretch>
      </xdr:blipFill>
      <xdr:spPr>
        <a:xfrm>
          <a:off x="16172227" y="83978018"/>
          <a:ext cx="2751992" cy="3434264"/>
        </a:xfrm>
        <a:prstGeom prst="rect">
          <a:avLst/>
        </a:prstGeom>
      </xdr:spPr>
    </xdr:pic>
    <xdr:clientData/>
  </xdr:twoCellAnchor>
  <xdr:twoCellAnchor>
    <xdr:from>
      <xdr:col>7</xdr:col>
      <xdr:colOff>4266292</xdr:colOff>
      <xdr:row>32</xdr:row>
      <xdr:rowOff>1238818</xdr:rowOff>
    </xdr:from>
    <xdr:to>
      <xdr:col>7</xdr:col>
      <xdr:colOff>8309861</xdr:colOff>
      <xdr:row>32</xdr:row>
      <xdr:rowOff>2499180</xdr:rowOff>
    </xdr:to>
    <xdr:pic>
      <xdr:nvPicPr>
        <xdr:cNvPr id="48" name="Imagen 47" descr="Asociación de Usuarios">
          <a:extLst>
            <a:ext uri="{FF2B5EF4-FFF2-40B4-BE49-F238E27FC236}">
              <a16:creationId xmlns:a16="http://schemas.microsoft.com/office/drawing/2014/main" id="{2E6F3F22-9944-4B5E-81F3-BE487CF8A1B5}"/>
            </a:ext>
          </a:extLst>
        </xdr:cNvPr>
        <xdr:cNvPicPr>
          <a:picLocks noChangeAspect="1" noChangeArrowheads="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429" t="28728" r="429" b="25218"/>
        <a:stretch/>
      </xdr:blipFill>
      <xdr:spPr bwMode="auto">
        <a:xfrm>
          <a:off x="14438992" y="74257468"/>
          <a:ext cx="4043569" cy="1260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5141685</xdr:colOff>
      <xdr:row>32</xdr:row>
      <xdr:rowOff>2696394</xdr:rowOff>
    </xdr:from>
    <xdr:to>
      <xdr:col>7</xdr:col>
      <xdr:colOff>7604579</xdr:colOff>
      <xdr:row>32</xdr:row>
      <xdr:rowOff>5143501</xdr:rowOff>
    </xdr:to>
    <xdr:pic>
      <xdr:nvPicPr>
        <xdr:cNvPr id="49" name="Imagen 48" descr="Cartelera invitación audiencia de rendicion de cuentas">
          <a:extLst>
            <a:ext uri="{FF2B5EF4-FFF2-40B4-BE49-F238E27FC236}">
              <a16:creationId xmlns:a16="http://schemas.microsoft.com/office/drawing/2014/main" id="{9A01A89A-E8E8-4352-A1B2-5A692FFEED64}"/>
            </a:ext>
          </a:extLst>
        </xdr:cNvPr>
        <xdr:cNvPicPr>
          <a:picLocks noChangeAspect="1" noChangeArrowheads="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12189" t="19414" r="11751" b="23809"/>
        <a:stretch/>
      </xdr:blipFill>
      <xdr:spPr bwMode="auto">
        <a:xfrm>
          <a:off x="15314385" y="75715044"/>
          <a:ext cx="2462894" cy="2447107"/>
        </a:xfrm>
        <a:prstGeom prst="rect">
          <a:avLst/>
        </a:prstGeom>
        <a:noFill/>
        <a:ln w="9525">
          <a:no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7</xdr:col>
      <xdr:colOff>271237</xdr:colOff>
      <xdr:row>32</xdr:row>
      <xdr:rowOff>1247396</xdr:rowOff>
    </xdr:from>
    <xdr:to>
      <xdr:col>7</xdr:col>
      <xdr:colOff>3346451</xdr:colOff>
      <xdr:row>32</xdr:row>
      <xdr:rowOff>4566398</xdr:rowOff>
    </xdr:to>
    <xdr:pic>
      <xdr:nvPicPr>
        <xdr:cNvPr id="50" name="Imagen 49" descr="Invitación Rendición - Facebook">
          <a:extLst>
            <a:ext uri="{FF2B5EF4-FFF2-40B4-BE49-F238E27FC236}">
              <a16:creationId xmlns:a16="http://schemas.microsoft.com/office/drawing/2014/main" id="{B98DB00C-E439-4B64-B7BD-095694F1E95D}"/>
            </a:ext>
          </a:extLst>
        </xdr:cNvPr>
        <xdr:cNvPicPr>
          <a:picLocks noChangeAspect="1" noChangeArrowheads="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l="44347" t="20292" r="19218"/>
        <a:stretch/>
      </xdr:blipFill>
      <xdr:spPr bwMode="auto">
        <a:xfrm>
          <a:off x="10443937" y="74266046"/>
          <a:ext cx="3075214" cy="3319002"/>
        </a:xfrm>
        <a:prstGeom prst="roundRect">
          <a:avLst>
            <a:gd name="adj" fmla="val 3077"/>
          </a:avLst>
        </a:prstGeom>
        <a:solidFill>
          <a:srgbClr val="FFFFFF">
            <a:shade val="85000"/>
          </a:srgbClr>
        </a:solidFill>
        <a:ln>
          <a:solidFill>
            <a:schemeClr val="bg1">
              <a:lumMod val="75000"/>
            </a:schemeClr>
          </a:solidFill>
        </a:ln>
        <a:effectLst>
          <a:reflection blurRad="12700" stA="38000" endPos="28000" dist="5000" dir="5400000" sy="-100000" algn="bl" rotWithShape="0"/>
        </a:effectLst>
      </xdr:spPr>
    </xdr:pic>
    <xdr:clientData/>
  </xdr:twoCellAnchor>
  <xdr:twoCellAnchor editAs="oneCell">
    <xdr:from>
      <xdr:col>7</xdr:col>
      <xdr:colOff>4865076</xdr:colOff>
      <xdr:row>34</xdr:row>
      <xdr:rowOff>732693</xdr:rowOff>
    </xdr:from>
    <xdr:to>
      <xdr:col>7</xdr:col>
      <xdr:colOff>8858921</xdr:colOff>
      <xdr:row>34</xdr:row>
      <xdr:rowOff>3256084</xdr:rowOff>
    </xdr:to>
    <xdr:pic>
      <xdr:nvPicPr>
        <xdr:cNvPr id="51" name="Imagen 50" descr="Audiencia pública de rendición de cuentas vigencia 2023">
          <a:extLst>
            <a:ext uri="{FF2B5EF4-FFF2-40B4-BE49-F238E27FC236}">
              <a16:creationId xmlns:a16="http://schemas.microsoft.com/office/drawing/2014/main" id="{CED3F36D-C6D7-4763-8BD1-043254FCC32A}"/>
            </a:ext>
            <a:ext uri="{147F2762-F138-4A5C-976F-8EAC2B608ADB}">
              <a16:predDERef xmlns:a16="http://schemas.microsoft.com/office/drawing/2014/main" pred="{6F93395E-2D73-6B3C-E8A5-791ACD57A9D0}"/>
            </a:ext>
          </a:extLst>
        </xdr:cNvPr>
        <xdr:cNvPicPr>
          <a:picLocks noChangeAspect="1"/>
        </xdr:cNvPicPr>
      </xdr:nvPicPr>
      <xdr:blipFill>
        <a:blip xmlns:r="http://schemas.openxmlformats.org/officeDocument/2006/relationships" r:embed="rId24"/>
        <a:stretch>
          <a:fillRect/>
        </a:stretch>
      </xdr:blipFill>
      <xdr:spPr>
        <a:xfrm>
          <a:off x="15064153" y="78925616"/>
          <a:ext cx="3993845" cy="2523391"/>
        </a:xfrm>
        <a:prstGeom prst="rect">
          <a:avLst/>
        </a:prstGeom>
        <a:effectLst>
          <a:glow rad="88900">
            <a:schemeClr val="accent4">
              <a:lumMod val="60000"/>
              <a:lumOff val="40000"/>
              <a:alpha val="26000"/>
            </a:schemeClr>
          </a:glow>
          <a:softEdge rad="31750"/>
        </a:effectLst>
      </xdr:spPr>
    </xdr:pic>
    <xdr:clientData/>
  </xdr:twoCellAnchor>
  <xdr:twoCellAnchor>
    <xdr:from>
      <xdr:col>7</xdr:col>
      <xdr:colOff>2851637</xdr:colOff>
      <xdr:row>37</xdr:row>
      <xdr:rowOff>674076</xdr:rowOff>
    </xdr:from>
    <xdr:to>
      <xdr:col>7</xdr:col>
      <xdr:colOff>8107010</xdr:colOff>
      <xdr:row>37</xdr:row>
      <xdr:rowOff>3106615</xdr:rowOff>
    </xdr:to>
    <xdr:pic>
      <xdr:nvPicPr>
        <xdr:cNvPr id="52" name="Imagen 51" descr="evidencia asistencia a Audiencia pública de rendición de cuentas vigencia 2023">
          <a:extLst>
            <a:ext uri="{FF2B5EF4-FFF2-40B4-BE49-F238E27FC236}">
              <a16:creationId xmlns:a16="http://schemas.microsoft.com/office/drawing/2014/main" id="{22B1D929-DEBD-4E14-B989-8A184A45F745}"/>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3050714" y="90824538"/>
          <a:ext cx="5255373" cy="24325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2314985</xdr:colOff>
      <xdr:row>38</xdr:row>
      <xdr:rowOff>513162</xdr:rowOff>
    </xdr:from>
    <xdr:to>
      <xdr:col>7</xdr:col>
      <xdr:colOff>8653969</xdr:colOff>
      <xdr:row>38</xdr:row>
      <xdr:rowOff>2678275</xdr:rowOff>
    </xdr:to>
    <xdr:grpSp>
      <xdr:nvGrpSpPr>
        <xdr:cNvPr id="12" name="Grupo 11">
          <a:extLst>
            <a:ext uri="{FF2B5EF4-FFF2-40B4-BE49-F238E27FC236}">
              <a16:creationId xmlns:a16="http://schemas.microsoft.com/office/drawing/2014/main" id="{A55C4987-728E-4DC5-87F6-124BC9E283B3}"/>
            </a:ext>
            <a:ext uri="{C183D7F6-B498-43B3-948B-1728B52AA6E4}">
              <adec:decorative xmlns:adec="http://schemas.microsoft.com/office/drawing/2017/decorative" val="1"/>
            </a:ext>
          </a:extLst>
        </xdr:cNvPr>
        <xdr:cNvGrpSpPr/>
      </xdr:nvGrpSpPr>
      <xdr:grpSpPr>
        <a:xfrm>
          <a:off x="12514062" y="94957200"/>
          <a:ext cx="6338984" cy="2165113"/>
          <a:chOff x="12514062" y="94957200"/>
          <a:chExt cx="6338984" cy="2165113"/>
        </a:xfrm>
      </xdr:grpSpPr>
      <xdr:pic>
        <xdr:nvPicPr>
          <xdr:cNvPr id="53" name="Imagen 52" descr="Acta 1 comité de ética -revisión de tareas">
            <a:extLst>
              <a:ext uri="{FF2B5EF4-FFF2-40B4-BE49-F238E27FC236}">
                <a16:creationId xmlns:a16="http://schemas.microsoft.com/office/drawing/2014/main" id="{789F26CC-97A8-4099-90AF-8E0A9D49B525}"/>
              </a:ext>
              <a:ext uri="{147F2762-F138-4A5C-976F-8EAC2B608ADB}">
                <a16:predDERef xmlns:a16="http://schemas.microsoft.com/office/drawing/2014/main" pred="{ED92D0E5-C5C0-FC87-A091-341223177482}"/>
              </a:ext>
            </a:extLst>
          </xdr:cNvPr>
          <xdr:cNvPicPr>
            <a:picLocks noChangeAspect="1"/>
          </xdr:cNvPicPr>
        </xdr:nvPicPr>
        <xdr:blipFill>
          <a:blip xmlns:r="http://schemas.openxmlformats.org/officeDocument/2006/relationships" r:embed="rId26"/>
          <a:stretch>
            <a:fillRect/>
          </a:stretch>
        </xdr:blipFill>
        <xdr:spPr>
          <a:xfrm>
            <a:off x="12514062" y="94970843"/>
            <a:ext cx="1934909" cy="2117725"/>
          </a:xfrm>
          <a:prstGeom prst="rect">
            <a:avLst/>
          </a:prstGeom>
        </xdr:spPr>
      </xdr:pic>
      <xdr:pic>
        <xdr:nvPicPr>
          <xdr:cNvPr id="54" name="Imagen 53" descr="Acta 2 comité de ética -revisión de tareas">
            <a:extLst>
              <a:ext uri="{FF2B5EF4-FFF2-40B4-BE49-F238E27FC236}">
                <a16:creationId xmlns:a16="http://schemas.microsoft.com/office/drawing/2014/main" id="{BAFC2F2B-C936-4812-893A-FAFCE253CD8A}"/>
              </a:ext>
              <a:ext uri="{147F2762-F138-4A5C-976F-8EAC2B608ADB}">
                <a16:predDERef xmlns:a16="http://schemas.microsoft.com/office/drawing/2014/main" pred="{66962180-08B1-C098-EEE9-5649ECA52A50}"/>
              </a:ext>
            </a:extLst>
          </xdr:cNvPr>
          <xdr:cNvPicPr>
            <a:picLocks noChangeAspect="1"/>
          </xdr:cNvPicPr>
        </xdr:nvPicPr>
        <xdr:blipFill>
          <a:blip xmlns:r="http://schemas.openxmlformats.org/officeDocument/2006/relationships" r:embed="rId27"/>
          <a:stretch>
            <a:fillRect/>
          </a:stretch>
        </xdr:blipFill>
        <xdr:spPr>
          <a:xfrm>
            <a:off x="14652870" y="94959641"/>
            <a:ext cx="2104570" cy="2088522"/>
          </a:xfrm>
          <a:prstGeom prst="rect">
            <a:avLst/>
          </a:prstGeom>
        </xdr:spPr>
      </xdr:pic>
      <xdr:pic>
        <xdr:nvPicPr>
          <xdr:cNvPr id="55" name="Imagen 54" descr="Acta 1 comité de ética -revisión de tareas">
            <a:extLst>
              <a:ext uri="{FF2B5EF4-FFF2-40B4-BE49-F238E27FC236}">
                <a16:creationId xmlns:a16="http://schemas.microsoft.com/office/drawing/2014/main" id="{F1C45076-E3DE-48D2-9A96-989205C2258F}"/>
              </a:ext>
              <a:ext uri="{147F2762-F138-4A5C-976F-8EAC2B608ADB}">
                <a16:predDERef xmlns:a16="http://schemas.microsoft.com/office/drawing/2014/main" pred="{41A9DCAF-5D2A-F4D2-4D01-BCD0ECD3C4F9}"/>
              </a:ext>
            </a:extLst>
          </xdr:cNvPr>
          <xdr:cNvPicPr>
            <a:picLocks noChangeAspect="1"/>
          </xdr:cNvPicPr>
        </xdr:nvPicPr>
        <xdr:blipFill>
          <a:blip xmlns:r="http://schemas.openxmlformats.org/officeDocument/2006/relationships" r:embed="rId28"/>
          <a:stretch>
            <a:fillRect/>
          </a:stretch>
        </xdr:blipFill>
        <xdr:spPr>
          <a:xfrm>
            <a:off x="16887093" y="94957200"/>
            <a:ext cx="1965953" cy="2165113"/>
          </a:xfrm>
          <a:prstGeom prst="rect">
            <a:avLst/>
          </a:prstGeom>
        </xdr:spPr>
      </xdr:pic>
    </xdr:grpSp>
    <xdr:clientData/>
  </xdr:twoCellAnchor>
  <xdr:oneCellAnchor>
    <xdr:from>
      <xdr:col>7</xdr:col>
      <xdr:colOff>780142</xdr:colOff>
      <xdr:row>31</xdr:row>
      <xdr:rowOff>1656441</xdr:rowOff>
    </xdr:from>
    <xdr:ext cx="1975757" cy="2555598"/>
    <xdr:pic>
      <xdr:nvPicPr>
        <xdr:cNvPr id="56" name="Imagen 55" descr="Portada informe de rendición de cuentas 2023">
          <a:extLst>
            <a:ext uri="{FF2B5EF4-FFF2-40B4-BE49-F238E27FC236}">
              <a16:creationId xmlns:a16="http://schemas.microsoft.com/office/drawing/2014/main" id="{BAE88DE2-A8B4-46A2-B79D-14DB6553B8D2}"/>
            </a:ext>
          </a:extLst>
        </xdr:cNvPr>
        <xdr:cNvPicPr>
          <a:picLocks noChangeAspect="1"/>
        </xdr:cNvPicPr>
      </xdr:nvPicPr>
      <xdr:blipFill>
        <a:blip xmlns:r="http://schemas.openxmlformats.org/officeDocument/2006/relationships" r:embed="rId29"/>
        <a:stretch>
          <a:fillRect/>
        </a:stretch>
      </xdr:blipFill>
      <xdr:spPr>
        <a:xfrm>
          <a:off x="10952842" y="70188816"/>
          <a:ext cx="1975757" cy="2555598"/>
        </a:xfrm>
        <a:prstGeom prst="rect">
          <a:avLst/>
        </a:prstGeom>
      </xdr:spPr>
    </xdr:pic>
    <xdr:clientData/>
  </xdr:oneCellAnchor>
  <xdr:twoCellAnchor>
    <xdr:from>
      <xdr:col>7</xdr:col>
      <xdr:colOff>2089015</xdr:colOff>
      <xdr:row>30</xdr:row>
      <xdr:rowOff>1879385</xdr:rowOff>
    </xdr:from>
    <xdr:to>
      <xdr:col>7</xdr:col>
      <xdr:colOff>7171764</xdr:colOff>
      <xdr:row>30</xdr:row>
      <xdr:rowOff>4130990</xdr:rowOff>
    </xdr:to>
    <xdr:pic>
      <xdr:nvPicPr>
        <xdr:cNvPr id="57" name="Imagen 56" descr="Evidencia: publicación informe de rendición de cuentas vigencia 2023">
          <a:extLst>
            <a:ext uri="{FF2B5EF4-FFF2-40B4-BE49-F238E27FC236}">
              <a16:creationId xmlns:a16="http://schemas.microsoft.com/office/drawing/2014/main" id="{BC233ABA-FF8D-48A4-8431-55859AA8A53A}"/>
            </a:ext>
          </a:extLst>
        </xdr:cNvPr>
        <xdr:cNvPicPr>
          <a:picLocks noChangeAspect="1"/>
        </xdr:cNvPicPr>
      </xdr:nvPicPr>
      <xdr:blipFill rotWithShape="1">
        <a:blip xmlns:r="http://schemas.openxmlformats.org/officeDocument/2006/relationships" r:embed="rId30"/>
        <a:srcRect b="51758"/>
        <a:stretch/>
      </xdr:blipFill>
      <xdr:spPr>
        <a:xfrm>
          <a:off x="12261715" y="66068360"/>
          <a:ext cx="5082749" cy="2251605"/>
        </a:xfrm>
        <a:prstGeom prst="roundRect">
          <a:avLst>
            <a:gd name="adj" fmla="val 8594"/>
          </a:avLst>
        </a:prstGeom>
        <a:solidFill>
          <a:srgbClr val="FFFFFF">
            <a:shade val="85000"/>
          </a:srgbClr>
        </a:solidFill>
        <a:ln>
          <a:solidFill>
            <a:schemeClr val="accent2">
              <a:lumMod val="75000"/>
            </a:schemeClr>
          </a:solidFill>
        </a:ln>
        <a:effectLst>
          <a:reflection blurRad="12700" stA="38000" endPos="28000" dist="5000" dir="5400000" sy="-100000" algn="bl" rotWithShape="0"/>
        </a:effectLst>
      </xdr:spPr>
    </xdr:pic>
    <xdr:clientData/>
  </xdr:twoCellAnchor>
  <xdr:twoCellAnchor editAs="oneCell">
    <xdr:from>
      <xdr:col>7</xdr:col>
      <xdr:colOff>3662440</xdr:colOff>
      <xdr:row>31</xdr:row>
      <xdr:rowOff>1710034</xdr:rowOff>
    </xdr:from>
    <xdr:to>
      <xdr:col>7</xdr:col>
      <xdr:colOff>8570768</xdr:colOff>
      <xdr:row>31</xdr:row>
      <xdr:rowOff>4064070</xdr:rowOff>
    </xdr:to>
    <xdr:pic>
      <xdr:nvPicPr>
        <xdr:cNvPr id="58" name="Imagen 57" descr="Evidencia de proceso de Rendición de la cuenta aplicativo SIA Contralorías">
          <a:extLst>
            <a:ext uri="{FF2B5EF4-FFF2-40B4-BE49-F238E27FC236}">
              <a16:creationId xmlns:a16="http://schemas.microsoft.com/office/drawing/2014/main" id="{4B25010C-5351-4F66-ACB8-29BCB9AE454D}"/>
            </a:ext>
          </a:extLst>
        </xdr:cNvPr>
        <xdr:cNvPicPr>
          <a:picLocks noChangeAspect="1"/>
        </xdr:cNvPicPr>
      </xdr:nvPicPr>
      <xdr:blipFill>
        <a:blip xmlns:r="http://schemas.openxmlformats.org/officeDocument/2006/relationships" r:embed="rId31"/>
        <a:stretch>
          <a:fillRect/>
        </a:stretch>
      </xdr:blipFill>
      <xdr:spPr>
        <a:xfrm>
          <a:off x="13861517" y="67696303"/>
          <a:ext cx="4908328" cy="2354036"/>
        </a:xfrm>
        <a:prstGeom prst="rect">
          <a:avLst/>
        </a:prstGeom>
      </xdr:spPr>
    </xdr:pic>
    <xdr:clientData/>
  </xdr:twoCellAnchor>
  <xdr:twoCellAnchor editAs="oneCell">
    <xdr:from>
      <xdr:col>7</xdr:col>
      <xdr:colOff>1509488</xdr:colOff>
      <xdr:row>47</xdr:row>
      <xdr:rowOff>1041400</xdr:rowOff>
    </xdr:from>
    <xdr:to>
      <xdr:col>7</xdr:col>
      <xdr:colOff>7099300</xdr:colOff>
      <xdr:row>47</xdr:row>
      <xdr:rowOff>3209277</xdr:rowOff>
    </xdr:to>
    <xdr:pic>
      <xdr:nvPicPr>
        <xdr:cNvPr id="60" name="Imagen 59" descr="Evidencia: Normograma actualizado">
          <a:extLst>
            <a:ext uri="{FF2B5EF4-FFF2-40B4-BE49-F238E27FC236}">
              <a16:creationId xmlns:a16="http://schemas.microsoft.com/office/drawing/2014/main" id="{8856AF85-30AC-4918-A363-A58F51BD084E}"/>
            </a:ext>
          </a:extLst>
        </xdr:cNvPr>
        <xdr:cNvPicPr>
          <a:picLocks noChangeAspect="1"/>
        </xdr:cNvPicPr>
      </xdr:nvPicPr>
      <xdr:blipFill>
        <a:blip xmlns:r="http://schemas.openxmlformats.org/officeDocument/2006/relationships" r:embed="rId32"/>
        <a:stretch>
          <a:fillRect/>
        </a:stretch>
      </xdr:blipFill>
      <xdr:spPr>
        <a:xfrm>
          <a:off x="11682188" y="111007525"/>
          <a:ext cx="5589812" cy="2167877"/>
        </a:xfrm>
        <a:prstGeom prst="rect">
          <a:avLst/>
        </a:prstGeom>
        <a:ln>
          <a:solidFill>
            <a:schemeClr val="bg1">
              <a:lumMod val="65000"/>
            </a:schemeClr>
          </a:solidFill>
        </a:ln>
        <a:effectLst>
          <a:outerShdw blurRad="292100" dist="139700" dir="2700000" algn="tl" rotWithShape="0">
            <a:srgbClr val="333333">
              <a:alpha val="65000"/>
            </a:srgbClr>
          </a:outerShdw>
        </a:effectLst>
      </xdr:spPr>
    </xdr:pic>
    <xdr:clientData/>
  </xdr:twoCellAnchor>
  <xdr:twoCellAnchor editAs="oneCell">
    <xdr:from>
      <xdr:col>7</xdr:col>
      <xdr:colOff>4337958</xdr:colOff>
      <xdr:row>48</xdr:row>
      <xdr:rowOff>107144</xdr:rowOff>
    </xdr:from>
    <xdr:to>
      <xdr:col>7</xdr:col>
      <xdr:colOff>8712200</xdr:colOff>
      <xdr:row>48</xdr:row>
      <xdr:rowOff>2221593</xdr:rowOff>
    </xdr:to>
    <xdr:pic>
      <xdr:nvPicPr>
        <xdr:cNvPr id="61" name="Imagen 60" descr="Tabla de medios utilizados para las PQRSDF enero - marzo 2024">
          <a:extLst>
            <a:ext uri="{FF2B5EF4-FFF2-40B4-BE49-F238E27FC236}">
              <a16:creationId xmlns:a16="http://schemas.microsoft.com/office/drawing/2014/main" id="{B5772CF1-AF5D-454B-918D-2ECAED323452}"/>
            </a:ext>
          </a:extLst>
        </xdr:cNvPr>
        <xdr:cNvPicPr>
          <a:picLocks noChangeAspect="1"/>
        </xdr:cNvPicPr>
      </xdr:nvPicPr>
      <xdr:blipFill>
        <a:blip xmlns:r="http://schemas.openxmlformats.org/officeDocument/2006/relationships" r:embed="rId33"/>
        <a:stretch>
          <a:fillRect/>
        </a:stretch>
      </xdr:blipFill>
      <xdr:spPr>
        <a:xfrm>
          <a:off x="14510658" y="113530844"/>
          <a:ext cx="4374242" cy="2114449"/>
        </a:xfrm>
        <a:prstGeom prst="rect">
          <a:avLst/>
        </a:prstGeom>
      </xdr:spPr>
    </xdr:pic>
    <xdr:clientData/>
  </xdr:twoCellAnchor>
  <xdr:twoCellAnchor editAs="oneCell">
    <xdr:from>
      <xdr:col>7</xdr:col>
      <xdr:colOff>744205</xdr:colOff>
      <xdr:row>45</xdr:row>
      <xdr:rowOff>1816117</xdr:rowOff>
    </xdr:from>
    <xdr:to>
      <xdr:col>7</xdr:col>
      <xdr:colOff>2228990</xdr:colOff>
      <xdr:row>45</xdr:row>
      <xdr:rowOff>3303632</xdr:rowOff>
    </xdr:to>
    <xdr:pic>
      <xdr:nvPicPr>
        <xdr:cNvPr id="62" name="Imagen 61" descr="Píldora informativa -Código de ética">
          <a:extLst>
            <a:ext uri="{FF2B5EF4-FFF2-40B4-BE49-F238E27FC236}">
              <a16:creationId xmlns:a16="http://schemas.microsoft.com/office/drawing/2014/main" id="{0C4B5357-7264-4234-9139-908DA5BC2799}"/>
            </a:ext>
          </a:extLst>
        </xdr:cNvPr>
        <xdr:cNvPicPr>
          <a:picLocks noChangeAspect="1"/>
        </xdr:cNvPicPr>
      </xdr:nvPicPr>
      <xdr:blipFill>
        <a:blip xmlns:r="http://schemas.openxmlformats.org/officeDocument/2006/relationships" r:embed="rId34"/>
        <a:stretch>
          <a:fillRect/>
        </a:stretch>
      </xdr:blipFill>
      <xdr:spPr>
        <a:xfrm>
          <a:off x="10943282" y="104422348"/>
          <a:ext cx="1484785" cy="1487515"/>
        </a:xfrm>
        <a:prstGeom prst="rect">
          <a:avLst/>
        </a:prstGeom>
      </xdr:spPr>
    </xdr:pic>
    <xdr:clientData/>
  </xdr:twoCellAnchor>
  <xdr:twoCellAnchor>
    <xdr:from>
      <xdr:col>7</xdr:col>
      <xdr:colOff>1606900</xdr:colOff>
      <xdr:row>45</xdr:row>
      <xdr:rowOff>3625496</xdr:rowOff>
    </xdr:from>
    <xdr:to>
      <xdr:col>7</xdr:col>
      <xdr:colOff>3124680</xdr:colOff>
      <xdr:row>45</xdr:row>
      <xdr:rowOff>5136760</xdr:rowOff>
    </xdr:to>
    <xdr:pic>
      <xdr:nvPicPr>
        <xdr:cNvPr id="63" name="Imagen 1" descr="Píldora informativa - Conflicto de interés">
          <a:extLst>
            <a:ext uri="{FF2B5EF4-FFF2-40B4-BE49-F238E27FC236}">
              <a16:creationId xmlns:a16="http://schemas.microsoft.com/office/drawing/2014/main" id="{A3B57B87-3537-47AF-941C-93ECC334F655}"/>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1805977" y="106231727"/>
          <a:ext cx="1517780" cy="15112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7033563</xdr:colOff>
      <xdr:row>45</xdr:row>
      <xdr:rowOff>1875692</xdr:rowOff>
    </xdr:from>
    <xdr:to>
      <xdr:col>7</xdr:col>
      <xdr:colOff>8770721</xdr:colOff>
      <xdr:row>45</xdr:row>
      <xdr:rowOff>4043894</xdr:rowOff>
    </xdr:to>
    <xdr:pic>
      <xdr:nvPicPr>
        <xdr:cNvPr id="64" name="Imagen 63" descr="Píldora informativa - Humanización">
          <a:extLst>
            <a:ext uri="{FF2B5EF4-FFF2-40B4-BE49-F238E27FC236}">
              <a16:creationId xmlns:a16="http://schemas.microsoft.com/office/drawing/2014/main" id="{9876FA6C-C026-4954-B930-62C384BCC4AD}"/>
            </a:ext>
          </a:extLst>
        </xdr:cNvPr>
        <xdr:cNvPicPr>
          <a:picLocks noChangeAspect="1"/>
        </xdr:cNvPicPr>
      </xdr:nvPicPr>
      <xdr:blipFill>
        <a:blip xmlns:r="http://schemas.openxmlformats.org/officeDocument/2006/relationships" r:embed="rId36"/>
        <a:stretch>
          <a:fillRect/>
        </a:stretch>
      </xdr:blipFill>
      <xdr:spPr>
        <a:xfrm>
          <a:off x="17232640" y="104481923"/>
          <a:ext cx="1737158" cy="2168202"/>
        </a:xfrm>
        <a:prstGeom prst="rect">
          <a:avLst/>
        </a:prstGeom>
        <a:ln>
          <a:solidFill>
            <a:schemeClr val="bg1">
              <a:lumMod val="65000"/>
            </a:schemeClr>
          </a:solidFill>
        </a:ln>
      </xdr:spPr>
    </xdr:pic>
    <xdr:clientData/>
  </xdr:twoCellAnchor>
  <xdr:twoCellAnchor editAs="oneCell">
    <xdr:from>
      <xdr:col>7</xdr:col>
      <xdr:colOff>3039488</xdr:colOff>
      <xdr:row>45</xdr:row>
      <xdr:rowOff>1894065</xdr:rowOff>
    </xdr:from>
    <xdr:to>
      <xdr:col>7</xdr:col>
      <xdr:colOff>4753487</xdr:colOff>
      <xdr:row>45</xdr:row>
      <xdr:rowOff>3587820</xdr:rowOff>
    </xdr:to>
    <xdr:pic>
      <xdr:nvPicPr>
        <xdr:cNvPr id="65" name="Imagen 64" descr="Asistentes a inducción mes de marzo 2024">
          <a:extLst>
            <a:ext uri="{FF2B5EF4-FFF2-40B4-BE49-F238E27FC236}">
              <a16:creationId xmlns:a16="http://schemas.microsoft.com/office/drawing/2014/main" id="{493ADFD0-6231-4F4B-93F3-AFD065888B33}"/>
            </a:ext>
          </a:extLst>
        </xdr:cNvPr>
        <xdr:cNvPicPr>
          <a:picLocks noChangeAspect="1"/>
        </xdr:cNvPicPr>
      </xdr:nvPicPr>
      <xdr:blipFill>
        <a:blip xmlns:r="http://schemas.openxmlformats.org/officeDocument/2006/relationships" r:embed="rId37"/>
        <a:stretch>
          <a:fillRect/>
        </a:stretch>
      </xdr:blipFill>
      <xdr:spPr>
        <a:xfrm>
          <a:off x="13238565" y="104500296"/>
          <a:ext cx="1713999" cy="1693755"/>
        </a:xfrm>
        <a:prstGeom prst="rect">
          <a:avLst/>
        </a:prstGeom>
      </xdr:spPr>
    </xdr:pic>
    <xdr:clientData/>
  </xdr:twoCellAnchor>
  <xdr:twoCellAnchor editAs="oneCell">
    <xdr:from>
      <xdr:col>7</xdr:col>
      <xdr:colOff>5400982</xdr:colOff>
      <xdr:row>49</xdr:row>
      <xdr:rowOff>354203</xdr:rowOff>
    </xdr:from>
    <xdr:to>
      <xdr:col>7</xdr:col>
      <xdr:colOff>8852981</xdr:colOff>
      <xdr:row>49</xdr:row>
      <xdr:rowOff>2357315</xdr:rowOff>
    </xdr:to>
    <xdr:pic>
      <xdr:nvPicPr>
        <xdr:cNvPr id="66" name="Imagen 65" descr="Banner promotor de participación ciudadana a través del formulario de participación ciudadana">
          <a:extLst>
            <a:ext uri="{FF2B5EF4-FFF2-40B4-BE49-F238E27FC236}">
              <a16:creationId xmlns:a16="http://schemas.microsoft.com/office/drawing/2014/main" id="{83D98DC6-C8C1-4EFB-B087-2BB1B245DE96}"/>
            </a:ext>
          </a:extLst>
        </xdr:cNvPr>
        <xdr:cNvPicPr>
          <a:picLocks noChangeAspect="1"/>
        </xdr:cNvPicPr>
      </xdr:nvPicPr>
      <xdr:blipFill>
        <a:blip xmlns:r="http://schemas.openxmlformats.org/officeDocument/2006/relationships" r:embed="rId38"/>
        <a:stretch>
          <a:fillRect/>
        </a:stretch>
      </xdr:blipFill>
      <xdr:spPr>
        <a:xfrm>
          <a:off x="15600059" y="115430857"/>
          <a:ext cx="3451999" cy="2003112"/>
        </a:xfrm>
        <a:prstGeom prst="rect">
          <a:avLst/>
        </a:prstGeom>
      </xdr:spPr>
    </xdr:pic>
    <xdr:clientData/>
  </xdr:twoCellAnchor>
  <xdr:twoCellAnchor editAs="oneCell">
    <xdr:from>
      <xdr:col>7</xdr:col>
      <xdr:colOff>1824892</xdr:colOff>
      <xdr:row>49</xdr:row>
      <xdr:rowOff>2448516</xdr:rowOff>
    </xdr:from>
    <xdr:to>
      <xdr:col>7</xdr:col>
      <xdr:colOff>6155593</xdr:colOff>
      <xdr:row>49</xdr:row>
      <xdr:rowOff>4611566</xdr:rowOff>
    </xdr:to>
    <xdr:pic>
      <xdr:nvPicPr>
        <xdr:cNvPr id="67" name="Imagen 66" descr="Formulario de participación ciudadana">
          <a:extLst>
            <a:ext uri="{FF2B5EF4-FFF2-40B4-BE49-F238E27FC236}">
              <a16:creationId xmlns:a16="http://schemas.microsoft.com/office/drawing/2014/main" id="{A793E996-BEC0-4DE4-94C7-CCE4740804B5}"/>
            </a:ext>
          </a:extLst>
        </xdr:cNvPr>
        <xdr:cNvPicPr>
          <a:picLocks noChangeAspect="1"/>
        </xdr:cNvPicPr>
      </xdr:nvPicPr>
      <xdr:blipFill>
        <a:blip xmlns:r="http://schemas.openxmlformats.org/officeDocument/2006/relationships" r:embed="rId39"/>
        <a:stretch>
          <a:fillRect/>
        </a:stretch>
      </xdr:blipFill>
      <xdr:spPr>
        <a:xfrm>
          <a:off x="12023969" y="117525170"/>
          <a:ext cx="4330701" cy="216305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7</xdr:col>
      <xdr:colOff>4677508</xdr:colOff>
      <xdr:row>45</xdr:row>
      <xdr:rowOff>3614047</xdr:rowOff>
    </xdr:from>
    <xdr:to>
      <xdr:col>7</xdr:col>
      <xdr:colOff>6947108</xdr:colOff>
      <xdr:row>45</xdr:row>
      <xdr:rowOff>5061438</xdr:rowOff>
    </xdr:to>
    <xdr:pic>
      <xdr:nvPicPr>
        <xdr:cNvPr id="68" name="Imagen 67" descr="Evidencia capacitación humanización serv. urgencias">
          <a:extLst>
            <a:ext uri="{FF2B5EF4-FFF2-40B4-BE49-F238E27FC236}">
              <a16:creationId xmlns:a16="http://schemas.microsoft.com/office/drawing/2014/main" id="{D2531E0C-BD2F-4871-A596-78BDF983B3A7}"/>
            </a:ext>
          </a:extLst>
        </xdr:cNvPr>
        <xdr:cNvPicPr>
          <a:picLocks noChangeAspect="1"/>
        </xdr:cNvPicPr>
      </xdr:nvPicPr>
      <xdr:blipFill>
        <a:blip xmlns:r="http://schemas.openxmlformats.org/officeDocument/2006/relationships" r:embed="rId40"/>
        <a:stretch>
          <a:fillRect/>
        </a:stretch>
      </xdr:blipFill>
      <xdr:spPr>
        <a:xfrm>
          <a:off x="14876585" y="106220278"/>
          <a:ext cx="2269600" cy="144739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123825</xdr:colOff>
      <xdr:row>0</xdr:row>
      <xdr:rowOff>19050</xdr:rowOff>
    </xdr:from>
    <xdr:to>
      <xdr:col>9</xdr:col>
      <xdr:colOff>333375</xdr:colOff>
      <xdr:row>0</xdr:row>
      <xdr:rowOff>2276475</xdr:rowOff>
    </xdr:to>
    <xdr:pic>
      <xdr:nvPicPr>
        <xdr:cNvPr id="2" name="Imagen 2" descr="Interfaz plataforma SUIT">
          <a:extLst>
            <a:ext uri="{FF2B5EF4-FFF2-40B4-BE49-F238E27FC236}">
              <a16:creationId xmlns:a16="http://schemas.microsoft.com/office/drawing/2014/main" id="{5313D5F0-45F7-4D19-8ACF-94A35F8979C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7175" y="19050"/>
          <a:ext cx="10877550" cy="2257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45</xdr:row>
      <xdr:rowOff>9525</xdr:rowOff>
    </xdr:from>
    <xdr:to>
      <xdr:col>5</xdr:col>
      <xdr:colOff>1933575</xdr:colOff>
      <xdr:row>58</xdr:row>
      <xdr:rowOff>214679</xdr:rowOff>
    </xdr:to>
    <xdr:pic>
      <xdr:nvPicPr>
        <xdr:cNvPr id="3" name="Imagen 5" descr="Imagen: trámites racionalizados de la ESE">
          <a:extLst>
            <a:ext uri="{FF2B5EF4-FFF2-40B4-BE49-F238E27FC236}">
              <a16:creationId xmlns:a16="http://schemas.microsoft.com/office/drawing/2014/main" id="{CBA3466E-5C80-4A1C-8FA3-EAE63BB166B9}"/>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4300" y="28889325"/>
          <a:ext cx="5381625" cy="3028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1400175</xdr:colOff>
      <xdr:row>0</xdr:row>
      <xdr:rowOff>9525</xdr:rowOff>
    </xdr:from>
    <xdr:to>
      <xdr:col>7</xdr:col>
      <xdr:colOff>428625</xdr:colOff>
      <xdr:row>0</xdr:row>
      <xdr:rowOff>638175</xdr:rowOff>
    </xdr:to>
    <xdr:pic>
      <xdr:nvPicPr>
        <xdr:cNvPr id="4" name="6 Imagen">
          <a:extLst>
            <a:ext uri="{FF2B5EF4-FFF2-40B4-BE49-F238E27FC236}">
              <a16:creationId xmlns:a16="http://schemas.microsoft.com/office/drawing/2014/main" id="{E9817375-11C5-427F-B4A6-9E71D05E8938}"/>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543800" y="9525"/>
          <a:ext cx="1743075"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22</xdr:col>
      <xdr:colOff>300637</xdr:colOff>
      <xdr:row>44</xdr:row>
      <xdr:rowOff>60081</xdr:rowOff>
    </xdr:from>
    <xdr:to>
      <xdr:col>22</xdr:col>
      <xdr:colOff>4021576</xdr:colOff>
      <xdr:row>62</xdr:row>
      <xdr:rowOff>102941</xdr:rowOff>
    </xdr:to>
    <xdr:pic>
      <xdr:nvPicPr>
        <xdr:cNvPr id="5" name="Imagen 4" descr="Imagen: Pieza gráfica sobre el nuevo trámite en línea de la ESE">
          <a:extLst>
            <a:ext uri="{FF2B5EF4-FFF2-40B4-BE49-F238E27FC236}">
              <a16:creationId xmlns:a16="http://schemas.microsoft.com/office/drawing/2014/main" id="{0BF63F36-EA7A-4717-9E8C-A75758B06381}"/>
            </a:ext>
          </a:extLst>
        </xdr:cNvPr>
        <xdr:cNvPicPr>
          <a:picLocks noChangeAspect="1"/>
        </xdr:cNvPicPr>
      </xdr:nvPicPr>
      <xdr:blipFill>
        <a:blip xmlns:r="http://schemas.openxmlformats.org/officeDocument/2006/relationships" r:embed="rId4"/>
        <a:stretch>
          <a:fillRect/>
        </a:stretch>
      </xdr:blipFill>
      <xdr:spPr>
        <a:xfrm>
          <a:off x="25256137" y="34804350"/>
          <a:ext cx="3720939" cy="433643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726281</xdr:colOff>
      <xdr:row>38</xdr:row>
      <xdr:rowOff>99753</xdr:rowOff>
    </xdr:to>
    <xdr:pic>
      <xdr:nvPicPr>
        <xdr:cNvPr id="9" name="Imagen 8">
          <a:extLst>
            <a:ext uri="{FF2B5EF4-FFF2-40B4-BE49-F238E27FC236}">
              <a16:creationId xmlns:a16="http://schemas.microsoft.com/office/drawing/2014/main" id="{00000000-0008-0000-0200-00000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1019234" cy="6886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11</xdr:col>
      <xdr:colOff>3005665</xdr:colOff>
      <xdr:row>8</xdr:row>
      <xdr:rowOff>190500</xdr:rowOff>
    </xdr:from>
    <xdr:to>
      <xdr:col>14</xdr:col>
      <xdr:colOff>550332</xdr:colOff>
      <xdr:row>8</xdr:row>
      <xdr:rowOff>1682750</xdr:rowOff>
    </xdr:to>
    <xdr:sp macro="" textlink="">
      <xdr:nvSpPr>
        <xdr:cNvPr id="2" name="Rectángulo redondeado 1">
          <a:extLst>
            <a:ext uri="{FF2B5EF4-FFF2-40B4-BE49-F238E27FC236}">
              <a16:creationId xmlns:a16="http://schemas.microsoft.com/office/drawing/2014/main" id="{00000000-0008-0000-0300-000002000000}"/>
            </a:ext>
            <a:ext uri="{C183D7F6-B498-43B3-948B-1728B52AA6E4}">
              <adec:decorative xmlns:adec="http://schemas.microsoft.com/office/drawing/2017/decorative" val="1"/>
            </a:ext>
          </a:extLst>
        </xdr:cNvPr>
        <xdr:cNvSpPr/>
      </xdr:nvSpPr>
      <xdr:spPr>
        <a:xfrm>
          <a:off x="11387665" y="1852083"/>
          <a:ext cx="2963334" cy="1492250"/>
        </a:xfrm>
        <a:prstGeom prst="roundRect">
          <a:avLst/>
        </a:prstGeom>
        <a:solidFill>
          <a:schemeClr val="bg1">
            <a:lumMod val="85000"/>
          </a:schemeClr>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252975</xdr:colOff>
      <xdr:row>8</xdr:row>
      <xdr:rowOff>120891</xdr:rowOff>
    </xdr:from>
    <xdr:to>
      <xdr:col>4</xdr:col>
      <xdr:colOff>287072</xdr:colOff>
      <xdr:row>8</xdr:row>
      <xdr:rowOff>1706562</xdr:rowOff>
    </xdr:to>
    <xdr:grpSp>
      <xdr:nvGrpSpPr>
        <xdr:cNvPr id="6" name="Grupo 5">
          <a:hlinkClick xmlns:r="http://schemas.openxmlformats.org/officeDocument/2006/relationships" r:id="rId1"/>
          <a:extLst>
            <a:ext uri="{FF2B5EF4-FFF2-40B4-BE49-F238E27FC236}">
              <a16:creationId xmlns:a16="http://schemas.microsoft.com/office/drawing/2014/main" id="{00000000-0008-0000-0300-000006000000}"/>
            </a:ext>
            <a:ext uri="{C183D7F6-B498-43B3-948B-1728B52AA6E4}">
              <adec:decorative xmlns:adec="http://schemas.microsoft.com/office/drawing/2017/decorative" val="1"/>
            </a:ext>
          </a:extLst>
        </xdr:cNvPr>
        <xdr:cNvGrpSpPr/>
      </xdr:nvGrpSpPr>
      <xdr:grpSpPr>
        <a:xfrm>
          <a:off x="252975" y="2801498"/>
          <a:ext cx="3082097" cy="1585671"/>
          <a:chOff x="362950" y="1838152"/>
          <a:chExt cx="2772374" cy="542926"/>
        </a:xfrm>
        <a:solidFill>
          <a:schemeClr val="bg1">
            <a:lumMod val="85000"/>
          </a:schemeClr>
        </a:solidFill>
      </xdr:grpSpPr>
      <xdr:sp macro="" textlink="">
        <xdr:nvSpPr>
          <xdr:cNvPr id="7" name="Rectángulo redondeado 3">
            <a:extLst>
              <a:ext uri="{FF2B5EF4-FFF2-40B4-BE49-F238E27FC236}">
                <a16:creationId xmlns:a16="http://schemas.microsoft.com/office/drawing/2014/main" id="{00000000-0008-0000-0300-000007000000}"/>
              </a:ext>
            </a:extLst>
          </xdr:cNvPr>
          <xdr:cNvSpPr/>
        </xdr:nvSpPr>
        <xdr:spPr>
          <a:xfrm>
            <a:off x="362950" y="1838152"/>
            <a:ext cx="2772374" cy="542926"/>
          </a:xfrm>
          <a:prstGeom prst="roundRect">
            <a:avLst/>
          </a:prstGeom>
          <a:grpFill/>
          <a:ln w="1587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200" b="1" i="0" u="none" strike="noStrike" baseline="0">
                <a:solidFill>
                  <a:sysClr val="windowText" lastClr="000000"/>
                </a:solidFill>
                <a:latin typeface="Arial Narrow" panose="020B0606020202030204" pitchFamily="34" charset="0"/>
                <a:ea typeface="+mn-ea"/>
                <a:cs typeface="+mn-cs"/>
              </a:rPr>
              <a:t>1. Gestión del Riesgo </a:t>
            </a:r>
            <a:endParaRPr lang="es-CO" sz="1200" b="1">
              <a:solidFill>
                <a:sysClr val="windowText" lastClr="000000"/>
              </a:solidFill>
              <a:latin typeface="Arial Narrow" panose="020B0606020202030204" pitchFamily="34" charset="0"/>
            </a:endParaRPr>
          </a:p>
        </xdr:txBody>
      </xdr:sp>
      <xdr:pic>
        <xdr:nvPicPr>
          <xdr:cNvPr id="8" name="Imagen 23">
            <a:extLst>
              <a:ext uri="{FF2B5EF4-FFF2-40B4-BE49-F238E27FC236}">
                <a16:creationId xmlns:a16="http://schemas.microsoft.com/office/drawing/2014/main" id="{00000000-0008-0000-0300-000008000000}"/>
              </a:ext>
            </a:extLst>
          </xdr:cNvPr>
          <xdr:cNvPicPr>
            <a:picLocks noChangeAspect="1" noChangeArrowheads="1"/>
          </xdr:cNvPicPr>
        </xdr:nvPicPr>
        <xdr:blipFill>
          <a:blip xmlns:r="http://schemas.openxmlformats.org/officeDocument/2006/relationships" r:embed="rId2" cstate="print">
            <a:biLevel thresh="75000"/>
            <a:extLst>
              <a:ext uri="{28A0092B-C50C-407E-A947-70E740481C1C}">
                <a14:useLocalDpi xmlns:a14="http://schemas.microsoft.com/office/drawing/2010/main" val="0"/>
              </a:ext>
            </a:extLst>
          </a:blip>
          <a:srcRect l="21547" t="18686" r="19621" b="20284"/>
          <a:stretch>
            <a:fillRect/>
          </a:stretch>
        </xdr:blipFill>
        <xdr:spPr bwMode="auto">
          <a:xfrm rot="1658057">
            <a:off x="1983831" y="1878193"/>
            <a:ext cx="272554" cy="414072"/>
          </a:xfrm>
          <a:prstGeom prst="rect">
            <a:avLst/>
          </a:prstGeom>
          <a:grpFill/>
          <a:ln>
            <a:noFill/>
          </a:ln>
          <a:extLst>
            <a:ext uri="{91240B29-F687-4F45-9708-019B960494DF}">
              <a14:hiddenLine xmlns:a14="http://schemas.microsoft.com/office/drawing/2010/main" w="9525">
                <a:solidFill>
                  <a:srgbClr val="000000"/>
                </a:solidFill>
                <a:miter lim="800000"/>
                <a:headEnd/>
                <a:tailEnd/>
              </a14:hiddenLine>
            </a:ext>
          </a:extLst>
        </xdr:spPr>
      </xdr:pic>
      <xdr:sp macro="" textlink="">
        <xdr:nvSpPr>
          <xdr:cNvPr id="9" name="Rectángulo 8">
            <a:extLst>
              <a:ext uri="{FF2B5EF4-FFF2-40B4-BE49-F238E27FC236}">
                <a16:creationId xmlns:a16="http://schemas.microsoft.com/office/drawing/2014/main" id="{00000000-0008-0000-0300-000009000000}"/>
              </a:ext>
            </a:extLst>
          </xdr:cNvPr>
          <xdr:cNvSpPr/>
        </xdr:nvSpPr>
        <xdr:spPr>
          <a:xfrm>
            <a:off x="2227322" y="2055710"/>
            <a:ext cx="771751" cy="130543"/>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CO" sz="900" b="1">
                <a:solidFill>
                  <a:srgbClr val="00B0F0"/>
                </a:solidFill>
                <a:latin typeface="Arial Narrow" panose="020B0606020202030204" pitchFamily="34" charset="0"/>
              </a:rPr>
              <a:t>Haz clic aquí</a:t>
            </a:r>
          </a:p>
        </xdr:txBody>
      </xdr:sp>
    </xdr:grpSp>
    <xdr:clientData/>
  </xdr:twoCellAnchor>
  <xdr:twoCellAnchor>
    <xdr:from>
      <xdr:col>9</xdr:col>
      <xdr:colOff>576036</xdr:colOff>
      <xdr:row>8</xdr:row>
      <xdr:rowOff>79604</xdr:rowOff>
    </xdr:from>
    <xdr:to>
      <xdr:col>11</xdr:col>
      <xdr:colOff>2624668</xdr:colOff>
      <xdr:row>8</xdr:row>
      <xdr:rowOff>1703917</xdr:rowOff>
    </xdr:to>
    <xdr:grpSp>
      <xdr:nvGrpSpPr>
        <xdr:cNvPr id="11" name="Grupo 10">
          <a:hlinkClick xmlns:r="http://schemas.openxmlformats.org/officeDocument/2006/relationships" r:id="rId3"/>
          <a:extLst>
            <a:ext uri="{FF2B5EF4-FFF2-40B4-BE49-F238E27FC236}">
              <a16:creationId xmlns:a16="http://schemas.microsoft.com/office/drawing/2014/main" id="{00000000-0008-0000-0300-00000B000000}"/>
            </a:ext>
            <a:ext uri="{C183D7F6-B498-43B3-948B-1728B52AA6E4}">
              <adec:decorative xmlns:adec="http://schemas.microsoft.com/office/drawing/2017/decorative" val="1"/>
            </a:ext>
          </a:extLst>
        </xdr:cNvPr>
        <xdr:cNvGrpSpPr/>
      </xdr:nvGrpSpPr>
      <xdr:grpSpPr>
        <a:xfrm>
          <a:off x="7991929" y="2760211"/>
          <a:ext cx="3572632" cy="1624313"/>
          <a:chOff x="6523753" y="1808656"/>
          <a:chExt cx="2763493" cy="532495"/>
        </a:xfrm>
        <a:solidFill>
          <a:schemeClr val="bg1">
            <a:lumMod val="85000"/>
          </a:schemeClr>
        </a:solidFill>
      </xdr:grpSpPr>
      <xdr:sp macro="" textlink="">
        <xdr:nvSpPr>
          <xdr:cNvPr id="12" name="Rectángulo redondeado 8">
            <a:extLst>
              <a:ext uri="{FF2B5EF4-FFF2-40B4-BE49-F238E27FC236}">
                <a16:creationId xmlns:a16="http://schemas.microsoft.com/office/drawing/2014/main" id="{00000000-0008-0000-0300-00000C000000}"/>
              </a:ext>
            </a:extLst>
          </xdr:cNvPr>
          <xdr:cNvSpPr/>
        </xdr:nvSpPr>
        <xdr:spPr>
          <a:xfrm>
            <a:off x="6523753" y="1808656"/>
            <a:ext cx="2763493" cy="532495"/>
          </a:xfrm>
          <a:prstGeom prst="roundRect">
            <a:avLst/>
          </a:prstGeom>
          <a:grpFill/>
          <a:ln w="1587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200" b="1" i="0" u="none" strike="noStrike" baseline="0">
                <a:solidFill>
                  <a:sysClr val="windowText" lastClr="000000"/>
                </a:solidFill>
                <a:latin typeface="Arial Narrow" panose="020B0606020202030204" pitchFamily="34" charset="0"/>
                <a:ea typeface="+mn-ea"/>
                <a:cs typeface="+mn-cs"/>
              </a:rPr>
              <a:t>3. Rendición de Cuentas</a:t>
            </a:r>
            <a:endParaRPr lang="es-CO" sz="1200" b="1">
              <a:solidFill>
                <a:sysClr val="windowText" lastClr="000000"/>
              </a:solidFill>
              <a:latin typeface="Arial Narrow" panose="020B0606020202030204" pitchFamily="34" charset="0"/>
            </a:endParaRPr>
          </a:p>
        </xdr:txBody>
      </xdr:sp>
      <xdr:pic>
        <xdr:nvPicPr>
          <xdr:cNvPr id="13" name="Imagen 28">
            <a:hlinkClick xmlns:r="http://schemas.openxmlformats.org/officeDocument/2006/relationships" r:id="rId4"/>
            <a:extLst>
              <a:ext uri="{FF2B5EF4-FFF2-40B4-BE49-F238E27FC236}">
                <a16:creationId xmlns:a16="http://schemas.microsoft.com/office/drawing/2014/main" id="{00000000-0008-0000-0300-00000D000000}"/>
              </a:ext>
            </a:extLst>
          </xdr:cNvPr>
          <xdr:cNvPicPr>
            <a:picLocks noChangeAspect="1" noChangeArrowheads="1"/>
          </xdr:cNvPicPr>
        </xdr:nvPicPr>
        <xdr:blipFill>
          <a:blip xmlns:r="http://schemas.openxmlformats.org/officeDocument/2006/relationships" r:embed="rId5" cstate="print">
            <a:duotone>
              <a:prstClr val="black"/>
              <a:schemeClr val="accent3">
                <a:tint val="45000"/>
                <a:satMod val="400000"/>
              </a:schemeClr>
            </a:duotone>
            <a:extLst>
              <a:ext uri="{28A0092B-C50C-407E-A947-70E740481C1C}">
                <a14:useLocalDpi xmlns:a14="http://schemas.microsoft.com/office/drawing/2010/main" val="0"/>
              </a:ext>
            </a:extLst>
          </a:blip>
          <a:srcRect/>
          <a:stretch>
            <a:fillRect/>
          </a:stretch>
        </xdr:blipFill>
        <xdr:spPr bwMode="auto">
          <a:xfrm>
            <a:off x="8430591" y="1845961"/>
            <a:ext cx="450313" cy="338701"/>
          </a:xfrm>
          <a:prstGeom prst="rect">
            <a:avLst/>
          </a:prstGeom>
          <a:grpFill/>
          <a:ln>
            <a:noFill/>
          </a:ln>
          <a:extLs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4</xdr:col>
      <xdr:colOff>360472</xdr:colOff>
      <xdr:row>8</xdr:row>
      <xdr:rowOff>188703</xdr:rowOff>
    </xdr:from>
    <xdr:to>
      <xdr:col>8</xdr:col>
      <xdr:colOff>80282</xdr:colOff>
      <xdr:row>8</xdr:row>
      <xdr:rowOff>190499</xdr:rowOff>
    </xdr:to>
    <xdr:grpSp>
      <xdr:nvGrpSpPr>
        <xdr:cNvPr id="19" name="Grupo 18">
          <a:hlinkClick xmlns:r="http://schemas.openxmlformats.org/officeDocument/2006/relationships" r:id="rId6"/>
          <a:extLst>
            <a:ext uri="{FF2B5EF4-FFF2-40B4-BE49-F238E27FC236}">
              <a16:creationId xmlns:a16="http://schemas.microsoft.com/office/drawing/2014/main" id="{00000000-0008-0000-0300-000013000000}"/>
            </a:ext>
            <a:ext uri="{C183D7F6-B498-43B3-948B-1728B52AA6E4}">
              <adec:decorative xmlns:adec="http://schemas.microsoft.com/office/drawing/2017/decorative" val="1"/>
            </a:ext>
          </a:extLst>
        </xdr:cNvPr>
        <xdr:cNvGrpSpPr/>
      </xdr:nvGrpSpPr>
      <xdr:grpSpPr>
        <a:xfrm>
          <a:off x="3408472" y="2869310"/>
          <a:ext cx="3325703" cy="1796"/>
          <a:chOff x="3507863" y="2683839"/>
          <a:chExt cx="2767810" cy="592346"/>
        </a:xfrm>
      </xdr:grpSpPr>
      <xdr:sp macro="" textlink="">
        <xdr:nvSpPr>
          <xdr:cNvPr id="20" name="Rectángulo redondeado 18">
            <a:extLst>
              <a:ext uri="{FF2B5EF4-FFF2-40B4-BE49-F238E27FC236}">
                <a16:creationId xmlns:a16="http://schemas.microsoft.com/office/drawing/2014/main" id="{00000000-0008-0000-0300-000014000000}"/>
              </a:ext>
            </a:extLst>
          </xdr:cNvPr>
          <xdr:cNvSpPr/>
        </xdr:nvSpPr>
        <xdr:spPr>
          <a:xfrm>
            <a:off x="3507863" y="2719653"/>
            <a:ext cx="2767810" cy="552262"/>
          </a:xfrm>
          <a:prstGeom prst="roundRect">
            <a:avLst/>
          </a:prstGeom>
          <a:solidFill>
            <a:srgbClr val="0065B0"/>
          </a:solidFill>
          <a:ln w="1587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200" b="1" i="0" u="none" strike="noStrike" baseline="0">
                <a:solidFill>
                  <a:schemeClr val="bg1"/>
                </a:solidFill>
                <a:latin typeface="Arial Narrow" panose="020B0606020202030204" pitchFamily="34" charset="0"/>
                <a:ea typeface="+mn-ea"/>
                <a:cs typeface="+mn-cs"/>
              </a:rPr>
              <a:t>5. Transparencia y Acceso a la Información</a:t>
            </a:r>
          </a:p>
        </xdr:txBody>
      </xdr:sp>
      <xdr:sp macro="" textlink="">
        <xdr:nvSpPr>
          <xdr:cNvPr id="21" name="Rectángulo 20">
            <a:extLst>
              <a:ext uri="{FF2B5EF4-FFF2-40B4-BE49-F238E27FC236}">
                <a16:creationId xmlns:a16="http://schemas.microsoft.com/office/drawing/2014/main" id="{00000000-0008-0000-0300-000015000000}"/>
              </a:ext>
            </a:extLst>
          </xdr:cNvPr>
          <xdr:cNvSpPr/>
        </xdr:nvSpPr>
        <xdr:spPr>
          <a:xfrm>
            <a:off x="5490985" y="3012938"/>
            <a:ext cx="780606" cy="26324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chemeClr val="bg1"/>
                </a:solidFill>
                <a:latin typeface="Arial Narrow" panose="020B0606020202030204" pitchFamily="34" charset="0"/>
              </a:rPr>
              <a:t>Haz clic aquí</a:t>
            </a:r>
          </a:p>
        </xdr:txBody>
      </xdr:sp>
      <xdr:pic>
        <xdr:nvPicPr>
          <xdr:cNvPr id="22" name="Imagen 21" descr="banco_iconos_FP-15.png">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675598" y="2683839"/>
            <a:ext cx="495300" cy="495300"/>
          </a:xfrm>
          <a:prstGeom prst="rect">
            <a:avLst/>
          </a:prstGeom>
        </xdr:spPr>
      </xdr:pic>
    </xdr:grpSp>
    <xdr:clientData/>
  </xdr:twoCellAnchor>
  <xdr:twoCellAnchor>
    <xdr:from>
      <xdr:col>8</xdr:col>
      <xdr:colOff>335107</xdr:colOff>
      <xdr:row>10</xdr:row>
      <xdr:rowOff>1921</xdr:rowOff>
    </xdr:from>
    <xdr:to>
      <xdr:col>12</xdr:col>
      <xdr:colOff>80282</xdr:colOff>
      <xdr:row>10</xdr:row>
      <xdr:rowOff>1921</xdr:rowOff>
    </xdr:to>
    <xdr:grpSp>
      <xdr:nvGrpSpPr>
        <xdr:cNvPr id="23" name="Grupo 22">
          <a:hlinkClick xmlns:r="http://schemas.openxmlformats.org/officeDocument/2006/relationships" r:id="rId8"/>
          <a:extLst>
            <a:ext uri="{FF2B5EF4-FFF2-40B4-BE49-F238E27FC236}">
              <a16:creationId xmlns:a16="http://schemas.microsoft.com/office/drawing/2014/main" id="{00000000-0008-0000-0300-000017000000}"/>
            </a:ext>
            <a:ext uri="{C183D7F6-B498-43B3-948B-1728B52AA6E4}">
              <adec:decorative xmlns:adec="http://schemas.microsoft.com/office/drawing/2017/decorative" val="1"/>
            </a:ext>
          </a:extLst>
        </xdr:cNvPr>
        <xdr:cNvGrpSpPr/>
      </xdr:nvGrpSpPr>
      <xdr:grpSpPr>
        <a:xfrm>
          <a:off x="6989000" y="6247600"/>
          <a:ext cx="5922818" cy="0"/>
          <a:chOff x="6530498" y="2706607"/>
          <a:chExt cx="2793175" cy="577306"/>
        </a:xfrm>
      </xdr:grpSpPr>
      <xdr:sp macro="" textlink="">
        <xdr:nvSpPr>
          <xdr:cNvPr id="24" name="Rectángulo redondeado 18">
            <a:extLst>
              <a:ext uri="{FF2B5EF4-FFF2-40B4-BE49-F238E27FC236}">
                <a16:creationId xmlns:a16="http://schemas.microsoft.com/office/drawing/2014/main" id="{00000000-0008-0000-0300-000018000000}"/>
              </a:ext>
            </a:extLst>
          </xdr:cNvPr>
          <xdr:cNvSpPr/>
        </xdr:nvSpPr>
        <xdr:spPr>
          <a:xfrm>
            <a:off x="6530498" y="2706607"/>
            <a:ext cx="2764599" cy="546446"/>
          </a:xfrm>
          <a:prstGeom prst="roundRect">
            <a:avLst/>
          </a:prstGeom>
          <a:solidFill>
            <a:srgbClr val="0065B0"/>
          </a:solidFill>
          <a:ln w="1587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es-CO" sz="1200" b="1" i="0" u="none" strike="noStrike" baseline="0">
                <a:solidFill>
                  <a:schemeClr val="bg1"/>
                </a:solidFill>
                <a:latin typeface="Arial Narrow" panose="020B0606020202030204" pitchFamily="34" charset="0"/>
                <a:ea typeface="+mn-ea"/>
                <a:cs typeface="+mn-cs"/>
              </a:rPr>
              <a:t>6. Iniciativas adicionales </a:t>
            </a:r>
          </a:p>
        </xdr:txBody>
      </xdr:sp>
      <xdr:pic>
        <xdr:nvPicPr>
          <xdr:cNvPr id="25" name="Imagen 24" descr="iconos-Ana-06.png">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9" cstate="print">
            <a:duotone>
              <a:prstClr val="black"/>
              <a:schemeClr val="accent3">
                <a:tint val="45000"/>
                <a:satMod val="400000"/>
              </a:schemeClr>
            </a:duotone>
            <a:extLst>
              <a:ext uri="{28A0092B-C50C-407E-A947-70E740481C1C}">
                <a14:useLocalDpi xmlns:a14="http://schemas.microsoft.com/office/drawing/2010/main" val="0"/>
              </a:ext>
            </a:extLst>
          </a:blip>
          <a:stretch>
            <a:fillRect/>
          </a:stretch>
        </xdr:blipFill>
        <xdr:spPr>
          <a:xfrm>
            <a:off x="8285449" y="2719652"/>
            <a:ext cx="607046" cy="564261"/>
          </a:xfrm>
          <a:prstGeom prst="rect">
            <a:avLst/>
          </a:prstGeom>
        </xdr:spPr>
      </xdr:pic>
      <xdr:sp macro="" textlink="">
        <xdr:nvSpPr>
          <xdr:cNvPr id="26" name="Rectángulo 25">
            <a:extLst>
              <a:ext uri="{FF2B5EF4-FFF2-40B4-BE49-F238E27FC236}">
                <a16:creationId xmlns:a16="http://schemas.microsoft.com/office/drawing/2014/main" id="{00000000-0008-0000-0300-00001A000000}"/>
              </a:ext>
            </a:extLst>
          </xdr:cNvPr>
          <xdr:cNvSpPr/>
        </xdr:nvSpPr>
        <xdr:spPr>
          <a:xfrm>
            <a:off x="8714517" y="2729179"/>
            <a:ext cx="609156" cy="4953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chemeClr val="bg1"/>
                </a:solidFill>
                <a:latin typeface="Arial Narrow" panose="020B0606020202030204" pitchFamily="34" charset="0"/>
              </a:rPr>
              <a:t>Haz clic aquí</a:t>
            </a:r>
          </a:p>
        </xdr:txBody>
      </xdr:sp>
    </xdr:grpSp>
    <xdr:clientData/>
  </xdr:twoCellAnchor>
  <xdr:twoCellAnchor>
    <xdr:from>
      <xdr:col>4</xdr:col>
      <xdr:colOff>380112</xdr:colOff>
      <xdr:row>8</xdr:row>
      <xdr:rowOff>66931</xdr:rowOff>
    </xdr:from>
    <xdr:to>
      <xdr:col>9</xdr:col>
      <xdr:colOff>281940</xdr:colOff>
      <xdr:row>8</xdr:row>
      <xdr:rowOff>1664971</xdr:rowOff>
    </xdr:to>
    <xdr:grpSp>
      <xdr:nvGrpSpPr>
        <xdr:cNvPr id="27" name="Grupo 26">
          <a:hlinkClick xmlns:r="http://schemas.openxmlformats.org/officeDocument/2006/relationships" r:id="rId10"/>
          <a:extLst>
            <a:ext uri="{FF2B5EF4-FFF2-40B4-BE49-F238E27FC236}">
              <a16:creationId xmlns:a16="http://schemas.microsoft.com/office/drawing/2014/main" id="{00000000-0008-0000-0300-00001B000000}"/>
            </a:ext>
            <a:ext uri="{C183D7F6-B498-43B3-948B-1728B52AA6E4}">
              <adec:decorative xmlns:adec="http://schemas.microsoft.com/office/drawing/2017/decorative" val="1"/>
            </a:ext>
          </a:extLst>
        </xdr:cNvPr>
        <xdr:cNvGrpSpPr/>
      </xdr:nvGrpSpPr>
      <xdr:grpSpPr>
        <a:xfrm>
          <a:off x="3428112" y="2747538"/>
          <a:ext cx="4269721" cy="1598040"/>
          <a:chOff x="3527503" y="1849597"/>
          <a:chExt cx="2729119" cy="533738"/>
        </a:xfrm>
        <a:solidFill>
          <a:schemeClr val="bg1">
            <a:lumMod val="85000"/>
          </a:schemeClr>
        </a:solidFill>
      </xdr:grpSpPr>
      <xdr:sp macro="" textlink="">
        <xdr:nvSpPr>
          <xdr:cNvPr id="28" name="Rectángulo redondeado 4">
            <a:extLst>
              <a:ext uri="{FF2B5EF4-FFF2-40B4-BE49-F238E27FC236}">
                <a16:creationId xmlns:a16="http://schemas.microsoft.com/office/drawing/2014/main" id="{00000000-0008-0000-0300-00001C000000}"/>
              </a:ext>
            </a:extLst>
          </xdr:cNvPr>
          <xdr:cNvSpPr/>
        </xdr:nvSpPr>
        <xdr:spPr>
          <a:xfrm>
            <a:off x="3527503" y="1849597"/>
            <a:ext cx="2729119" cy="533738"/>
          </a:xfrm>
          <a:prstGeom prst="roundRect">
            <a:avLst/>
          </a:prstGeom>
          <a:grpFill/>
          <a:ln w="1587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200" b="1" i="0" u="none" strike="noStrike" baseline="0">
                <a:solidFill>
                  <a:sysClr val="windowText" lastClr="000000"/>
                </a:solidFill>
                <a:latin typeface="Arial Narrow" panose="020B0606020202030204" pitchFamily="34" charset="0"/>
                <a:ea typeface="+mn-ea"/>
                <a:cs typeface="+mn-cs"/>
              </a:rPr>
              <a:t>2. Racionalización de Trámites</a:t>
            </a:r>
            <a:endParaRPr lang="es-CO" sz="1200" b="1">
              <a:solidFill>
                <a:sysClr val="windowText" lastClr="000000"/>
              </a:solidFill>
              <a:latin typeface="Arial Narrow" panose="020B0606020202030204" pitchFamily="34" charset="0"/>
            </a:endParaRPr>
          </a:p>
        </xdr:txBody>
      </xdr:sp>
      <xdr:pic>
        <xdr:nvPicPr>
          <xdr:cNvPr id="29" name="Imagen 26" descr="iconos-Ana-19.png">
            <a:extLst>
              <a:ext uri="{FF2B5EF4-FFF2-40B4-BE49-F238E27FC236}">
                <a16:creationId xmlns:a16="http://schemas.microsoft.com/office/drawing/2014/main" id="{00000000-0008-0000-0300-00001D000000}"/>
              </a:ext>
            </a:extLst>
          </xdr:cNvPr>
          <xdr:cNvPicPr>
            <a:picLocks noChangeAspect="1" noChangeArrowheads="1"/>
          </xdr:cNvPicPr>
        </xdr:nvPicPr>
        <xdr:blipFill>
          <a:blip xmlns:r="http://schemas.openxmlformats.org/officeDocument/2006/relationships" r:embed="rId11" cstate="print">
            <a:biLevel thresh="75000"/>
            <a:extLst>
              <a:ext uri="{28A0092B-C50C-407E-A947-70E740481C1C}">
                <a14:useLocalDpi xmlns:a14="http://schemas.microsoft.com/office/drawing/2010/main" val="0"/>
              </a:ext>
            </a:extLst>
          </a:blip>
          <a:srcRect l="21297" t="19525" r="22221" b="17082"/>
          <a:stretch>
            <a:fillRect/>
          </a:stretch>
        </xdr:blipFill>
        <xdr:spPr bwMode="auto">
          <a:xfrm>
            <a:off x="5727709" y="1879949"/>
            <a:ext cx="386039" cy="367595"/>
          </a:xfrm>
          <a:prstGeom prst="rect">
            <a:avLst/>
          </a:prstGeom>
          <a:grpFill/>
          <a:ln>
            <a:noFill/>
          </a:ln>
          <a:extLst>
            <a:ext uri="{91240B29-F687-4F45-9708-019B960494DF}">
              <a14:hiddenLine xmlns:a14="http://schemas.microsoft.com/office/drawing/2010/main" w="9525">
                <a:solidFill>
                  <a:srgbClr val="000000"/>
                </a:solidFill>
                <a:miter lim="800000"/>
                <a:headEnd/>
                <a:tailEnd/>
              </a14:hiddenLine>
            </a:ext>
          </a:extLst>
        </xdr:spPr>
      </xdr:pic>
      <xdr:sp macro="" textlink="">
        <xdr:nvSpPr>
          <xdr:cNvPr id="30" name="Rectángulo 29">
            <a:extLst>
              <a:ext uri="{FF2B5EF4-FFF2-40B4-BE49-F238E27FC236}">
                <a16:creationId xmlns:a16="http://schemas.microsoft.com/office/drawing/2014/main" id="{00000000-0008-0000-0300-00001E000000}"/>
              </a:ext>
            </a:extLst>
          </xdr:cNvPr>
          <xdr:cNvSpPr/>
        </xdr:nvSpPr>
        <xdr:spPr>
          <a:xfrm>
            <a:off x="5540637" y="2176529"/>
            <a:ext cx="706920" cy="140364"/>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rgbClr val="00B0F0"/>
                </a:solidFill>
                <a:latin typeface="Arial Narrow" panose="020B0606020202030204" pitchFamily="34" charset="0"/>
              </a:rPr>
              <a:t>Haz clic aquí</a:t>
            </a:r>
          </a:p>
        </xdr:txBody>
      </xdr:sp>
    </xdr:grpSp>
    <xdr:clientData/>
  </xdr:twoCellAnchor>
  <xdr:twoCellAnchor>
    <xdr:from>
      <xdr:col>7</xdr:col>
      <xdr:colOff>83345</xdr:colOff>
      <xdr:row>11</xdr:row>
      <xdr:rowOff>83345</xdr:rowOff>
    </xdr:from>
    <xdr:to>
      <xdr:col>11</xdr:col>
      <xdr:colOff>2393157</xdr:colOff>
      <xdr:row>11</xdr:row>
      <xdr:rowOff>1059657</xdr:rowOff>
    </xdr:to>
    <xdr:grpSp>
      <xdr:nvGrpSpPr>
        <xdr:cNvPr id="31" name="Grupo 30">
          <a:extLst>
            <a:ext uri="{FF2B5EF4-FFF2-40B4-BE49-F238E27FC236}">
              <a16:creationId xmlns:a16="http://schemas.microsoft.com/office/drawing/2014/main" id="{00000000-0008-0000-0300-00001F000000}"/>
            </a:ext>
            <a:ext uri="{C183D7F6-B498-43B3-948B-1728B52AA6E4}">
              <adec:decorative xmlns:adec="http://schemas.microsoft.com/office/drawing/2017/decorative" val="1"/>
            </a:ext>
          </a:extLst>
        </xdr:cNvPr>
        <xdr:cNvGrpSpPr/>
      </xdr:nvGrpSpPr>
      <xdr:grpSpPr>
        <a:xfrm>
          <a:off x="5975238" y="6696416"/>
          <a:ext cx="5357812" cy="976312"/>
          <a:chOff x="1248958" y="3887768"/>
          <a:chExt cx="3743261" cy="826892"/>
        </a:xfrm>
        <a:solidFill>
          <a:schemeClr val="bg1">
            <a:lumMod val="85000"/>
          </a:schemeClr>
        </a:solidFill>
      </xdr:grpSpPr>
      <xdr:sp macro="" textlink="">
        <xdr:nvSpPr>
          <xdr:cNvPr id="32" name="Rectángulo redondeado 18">
            <a:extLst>
              <a:ext uri="{FF2B5EF4-FFF2-40B4-BE49-F238E27FC236}">
                <a16:creationId xmlns:a16="http://schemas.microsoft.com/office/drawing/2014/main" id="{00000000-0008-0000-0300-000020000000}"/>
              </a:ext>
            </a:extLst>
          </xdr:cNvPr>
          <xdr:cNvSpPr/>
        </xdr:nvSpPr>
        <xdr:spPr>
          <a:xfrm>
            <a:off x="1248958" y="3887768"/>
            <a:ext cx="3743261" cy="826892"/>
          </a:xfrm>
          <a:prstGeom prst="roundRect">
            <a:avLst/>
          </a:prstGeom>
          <a:grpFill/>
          <a:ln w="1587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indent="0" algn="ctr"/>
            <a:r>
              <a:rPr lang="es-CO" sz="1200" b="1" i="0" u="none" strike="noStrike" baseline="0">
                <a:solidFill>
                  <a:schemeClr val="bg1"/>
                </a:solidFill>
                <a:latin typeface="Arial Narrow" panose="020B0606020202030204" pitchFamily="34" charset="0"/>
                <a:ea typeface="+mn-ea"/>
                <a:cs typeface="+mn-cs"/>
              </a:rPr>
              <a:t> </a:t>
            </a:r>
            <a:r>
              <a:rPr lang="es-CO" sz="1200" b="1" i="0" u="none" strike="noStrike" baseline="0">
                <a:solidFill>
                  <a:sysClr val="windowText" lastClr="000000"/>
                </a:solidFill>
                <a:latin typeface="Arial Narrow" panose="020B0606020202030204" pitchFamily="34" charset="0"/>
                <a:ea typeface="+mn-ea"/>
                <a:cs typeface="+mn-cs"/>
              </a:rPr>
              <a:t>Acciones de Participación </a:t>
            </a:r>
          </a:p>
          <a:p>
            <a:pPr marL="0" indent="0" algn="ctr"/>
            <a:r>
              <a:rPr lang="es-CO" sz="1200" b="1" i="0" u="none" strike="noStrike" baseline="0">
                <a:solidFill>
                  <a:sysClr val="windowText" lastClr="000000"/>
                </a:solidFill>
                <a:latin typeface="Arial Narrow" panose="020B0606020202030204" pitchFamily="34" charset="0"/>
                <a:ea typeface="+mn-ea"/>
                <a:cs typeface="+mn-cs"/>
              </a:rPr>
              <a:t>Ciudadana </a:t>
            </a:r>
          </a:p>
        </xdr:txBody>
      </xdr:sp>
      <xdr:pic>
        <xdr:nvPicPr>
          <xdr:cNvPr id="33" name="Imagen 32" descr="iconos-Ana2-21.png">
            <a:hlinkClick xmlns:r="http://schemas.openxmlformats.org/officeDocument/2006/relationships" r:id="rId12"/>
            <a:extLst>
              <a:ext uri="{FF2B5EF4-FFF2-40B4-BE49-F238E27FC236}">
                <a16:creationId xmlns:a16="http://schemas.microsoft.com/office/drawing/2014/main" id="{00000000-0008-0000-0300-000021000000}"/>
              </a:ext>
            </a:extLst>
          </xdr:cNvPr>
          <xdr:cNvPicPr>
            <a:picLocks noChangeAspect="1"/>
          </xdr:cNvPicPr>
        </xdr:nvPicPr>
        <xdr:blipFill rotWithShape="1">
          <a:blip xmlns:r="http://schemas.openxmlformats.org/officeDocument/2006/relationships" r:embed="rId13" cstate="print">
            <a:duotone>
              <a:schemeClr val="accent3">
                <a:shade val="45000"/>
                <a:satMod val="135000"/>
              </a:schemeClr>
              <a:prstClr val="white"/>
            </a:duotone>
            <a:extLst>
              <a:ext uri="{28A0092B-C50C-407E-A947-70E740481C1C}">
                <a14:useLocalDpi xmlns:a14="http://schemas.microsoft.com/office/drawing/2010/main" val="0"/>
              </a:ext>
            </a:extLst>
          </a:blip>
          <a:srcRect t="14844" b="36572"/>
          <a:stretch/>
        </xdr:blipFill>
        <xdr:spPr>
          <a:xfrm>
            <a:off x="3647431" y="4060110"/>
            <a:ext cx="605701" cy="502093"/>
          </a:xfrm>
          <a:prstGeom prst="rect">
            <a:avLst/>
          </a:prstGeom>
          <a:grpFill/>
        </xdr:spPr>
      </xdr:pic>
      <xdr:sp macro="" textlink="">
        <xdr:nvSpPr>
          <xdr:cNvPr id="34" name="Rectángulo 33">
            <a:extLst>
              <a:ext uri="{FF2B5EF4-FFF2-40B4-BE49-F238E27FC236}">
                <a16:creationId xmlns:a16="http://schemas.microsoft.com/office/drawing/2014/main" id="{00000000-0008-0000-0300-000022000000}"/>
              </a:ext>
            </a:extLst>
          </xdr:cNvPr>
          <xdr:cNvSpPr/>
        </xdr:nvSpPr>
        <xdr:spPr>
          <a:xfrm>
            <a:off x="4022962" y="4374001"/>
            <a:ext cx="942363" cy="289352"/>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rgbClr val="00B0F0"/>
                </a:solidFill>
                <a:latin typeface="Arial Narrow" panose="020B0606020202030204" pitchFamily="34" charset="0"/>
              </a:rPr>
              <a:t>Haz clic aquí</a:t>
            </a:r>
          </a:p>
        </xdr:txBody>
      </xdr:sp>
    </xdr:grpSp>
    <xdr:clientData/>
  </xdr:twoCellAnchor>
  <xdr:twoCellAnchor>
    <xdr:from>
      <xdr:col>5</xdr:col>
      <xdr:colOff>165119</xdr:colOff>
      <xdr:row>9</xdr:row>
      <xdr:rowOff>180416</xdr:rowOff>
    </xdr:from>
    <xdr:to>
      <xdr:col>10</xdr:col>
      <xdr:colOff>70757</xdr:colOff>
      <xdr:row>9</xdr:row>
      <xdr:rowOff>1778456</xdr:rowOff>
    </xdr:to>
    <xdr:grpSp>
      <xdr:nvGrpSpPr>
        <xdr:cNvPr id="35" name="Grupo 34">
          <a:extLst>
            <a:ext uri="{FF2B5EF4-FFF2-40B4-BE49-F238E27FC236}">
              <a16:creationId xmlns:a16="http://schemas.microsoft.com/office/drawing/2014/main" id="{00000000-0008-0000-0300-000023000000}"/>
            </a:ext>
            <a:ext uri="{C183D7F6-B498-43B3-948B-1728B52AA6E4}">
              <adec:decorative xmlns:adec="http://schemas.microsoft.com/office/drawing/2017/decorative" val="1"/>
            </a:ext>
          </a:extLst>
        </xdr:cNvPr>
        <xdr:cNvGrpSpPr/>
      </xdr:nvGrpSpPr>
      <xdr:grpSpPr>
        <a:xfrm>
          <a:off x="3975119" y="4643559"/>
          <a:ext cx="4273531" cy="1598040"/>
          <a:chOff x="3527503" y="1849597"/>
          <a:chExt cx="2729119" cy="533738"/>
        </a:xfrm>
        <a:solidFill>
          <a:schemeClr val="bg1">
            <a:lumMod val="85000"/>
          </a:schemeClr>
        </a:solidFill>
      </xdr:grpSpPr>
      <xdr:sp macro="" textlink="">
        <xdr:nvSpPr>
          <xdr:cNvPr id="36" name="Rectángulo redondeado 4">
            <a:extLst>
              <a:ext uri="{FF2B5EF4-FFF2-40B4-BE49-F238E27FC236}">
                <a16:creationId xmlns:a16="http://schemas.microsoft.com/office/drawing/2014/main" id="{00000000-0008-0000-0300-000024000000}"/>
              </a:ext>
            </a:extLst>
          </xdr:cNvPr>
          <xdr:cNvSpPr/>
        </xdr:nvSpPr>
        <xdr:spPr>
          <a:xfrm>
            <a:off x="3527503" y="1849597"/>
            <a:ext cx="2729119" cy="533738"/>
          </a:xfrm>
          <a:prstGeom prst="roundRect">
            <a:avLst/>
          </a:prstGeom>
          <a:grpFill/>
          <a:ln w="1587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200" b="1" i="0" u="none" strike="noStrike" baseline="0">
                <a:solidFill>
                  <a:sysClr val="windowText" lastClr="000000"/>
                </a:solidFill>
                <a:latin typeface="Arial Narrow" panose="020B0606020202030204" pitchFamily="34" charset="0"/>
                <a:ea typeface="+mn-ea"/>
                <a:cs typeface="+mn-cs"/>
              </a:rPr>
              <a:t>5. Transparencia y Acceso</a:t>
            </a:r>
          </a:p>
          <a:p>
            <a:pPr algn="l"/>
            <a:r>
              <a:rPr lang="es-CO" sz="1200" b="1" i="0" u="none" strike="noStrike" baseline="0">
                <a:solidFill>
                  <a:sysClr val="windowText" lastClr="000000"/>
                </a:solidFill>
                <a:latin typeface="Arial Narrow" panose="020B0606020202030204" pitchFamily="34" charset="0"/>
                <a:ea typeface="+mn-ea"/>
                <a:cs typeface="+mn-cs"/>
              </a:rPr>
              <a:t> a la Información</a:t>
            </a:r>
            <a:endParaRPr lang="es-CO" sz="1200" b="1">
              <a:solidFill>
                <a:sysClr val="windowText" lastClr="000000"/>
              </a:solidFill>
              <a:latin typeface="Arial Narrow" panose="020B0606020202030204" pitchFamily="34" charset="0"/>
            </a:endParaRPr>
          </a:p>
        </xdr:txBody>
      </xdr:sp>
      <xdr:sp macro="" textlink="">
        <xdr:nvSpPr>
          <xdr:cNvPr id="38" name="Rectángulo 37">
            <a:extLst>
              <a:ext uri="{FF2B5EF4-FFF2-40B4-BE49-F238E27FC236}">
                <a16:creationId xmlns:a16="http://schemas.microsoft.com/office/drawing/2014/main" id="{00000000-0008-0000-0300-000026000000}"/>
              </a:ext>
            </a:extLst>
          </xdr:cNvPr>
          <xdr:cNvSpPr/>
        </xdr:nvSpPr>
        <xdr:spPr>
          <a:xfrm>
            <a:off x="5397673" y="2176529"/>
            <a:ext cx="706920" cy="140364"/>
          </a:xfrm>
          <a:prstGeom prst="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rgbClr val="00B0F0"/>
                </a:solidFill>
                <a:latin typeface="Arial Narrow" panose="020B0606020202030204" pitchFamily="34" charset="0"/>
              </a:rPr>
              <a:t>Haz clic aquí</a:t>
            </a:r>
          </a:p>
        </xdr:txBody>
      </xdr:sp>
    </xdr:grpSp>
    <xdr:clientData/>
  </xdr:twoCellAnchor>
  <xdr:twoCellAnchor>
    <xdr:from>
      <xdr:col>10</xdr:col>
      <xdr:colOff>645583</xdr:colOff>
      <xdr:row>9</xdr:row>
      <xdr:rowOff>211666</xdr:rowOff>
    </xdr:from>
    <xdr:to>
      <xdr:col>11</xdr:col>
      <xdr:colOff>3354918</xdr:colOff>
      <xdr:row>10</xdr:row>
      <xdr:rowOff>31749</xdr:rowOff>
    </xdr:to>
    <xdr:sp macro="" textlink="">
      <xdr:nvSpPr>
        <xdr:cNvPr id="40" name="Rectángulo redondeado 8">
          <a:extLst>
            <a:ext uri="{FF2B5EF4-FFF2-40B4-BE49-F238E27FC236}">
              <a16:creationId xmlns:a16="http://schemas.microsoft.com/office/drawing/2014/main" id="{00000000-0008-0000-0300-000028000000}"/>
            </a:ext>
          </a:extLst>
        </xdr:cNvPr>
        <xdr:cNvSpPr/>
      </xdr:nvSpPr>
      <xdr:spPr>
        <a:xfrm>
          <a:off x="8265583" y="3651249"/>
          <a:ext cx="3471335" cy="1598083"/>
        </a:xfrm>
        <a:prstGeom prst="roundRect">
          <a:avLst/>
        </a:prstGeom>
        <a:solidFill>
          <a:schemeClr val="bg1">
            <a:lumMod val="85000"/>
          </a:schemeClr>
        </a:solidFill>
        <a:ln w="1587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200" b="1" i="0" u="none" strike="noStrike" baseline="0">
              <a:solidFill>
                <a:sysClr val="windowText" lastClr="000000"/>
              </a:solidFill>
              <a:latin typeface="Arial Narrow" panose="020B0606020202030204" pitchFamily="34" charset="0"/>
              <a:ea typeface="+mn-ea"/>
              <a:cs typeface="+mn-cs"/>
            </a:rPr>
            <a:t>6. Iniciativas Adicionales</a:t>
          </a:r>
          <a:endParaRPr lang="es-CO" sz="1200" b="1">
            <a:solidFill>
              <a:sysClr val="windowText" lastClr="000000"/>
            </a:solidFill>
            <a:latin typeface="Arial Narrow" panose="020B0606020202030204" pitchFamily="34" charset="0"/>
          </a:endParaRPr>
        </a:p>
      </xdr:txBody>
    </xdr:sp>
    <xdr:clientData/>
  </xdr:twoCellAnchor>
  <xdr:twoCellAnchor>
    <xdr:from>
      <xdr:col>11</xdr:col>
      <xdr:colOff>1305791</xdr:colOff>
      <xdr:row>8</xdr:row>
      <xdr:rowOff>1238987</xdr:rowOff>
    </xdr:from>
    <xdr:to>
      <xdr:col>11</xdr:col>
      <xdr:colOff>2270153</xdr:colOff>
      <xdr:row>8</xdr:row>
      <xdr:rowOff>1659244</xdr:rowOff>
    </xdr:to>
    <xdr:sp macro="" textlink="">
      <xdr:nvSpPr>
        <xdr:cNvPr id="42" name="Rectángulo 41">
          <a:extLst>
            <a:ext uri="{FF2B5EF4-FFF2-40B4-BE49-F238E27FC236}">
              <a16:creationId xmlns:a16="http://schemas.microsoft.com/office/drawing/2014/main" id="{00000000-0008-0000-0300-00002A000000}"/>
            </a:ext>
          </a:extLst>
        </xdr:cNvPr>
        <xdr:cNvSpPr/>
      </xdr:nvSpPr>
      <xdr:spPr>
        <a:xfrm>
          <a:off x="9870008" y="2912074"/>
          <a:ext cx="964362" cy="420257"/>
        </a:xfrm>
        <a:prstGeom prst="rect">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ysClr val="windowText" lastClr="000000"/>
              </a:solidFill>
              <a:latin typeface="Arial Narrow" panose="020B0606020202030204" pitchFamily="34" charset="0"/>
            </a:rPr>
            <a:t>Haz clic aquí</a:t>
          </a:r>
        </a:p>
      </xdr:txBody>
    </xdr:sp>
    <xdr:clientData/>
  </xdr:twoCellAnchor>
  <xdr:twoCellAnchor>
    <xdr:from>
      <xdr:col>11</xdr:col>
      <xdr:colOff>1899276</xdr:colOff>
      <xdr:row>9</xdr:row>
      <xdr:rowOff>1323415</xdr:rowOff>
    </xdr:from>
    <xdr:to>
      <xdr:col>11</xdr:col>
      <xdr:colOff>2861733</xdr:colOff>
      <xdr:row>9</xdr:row>
      <xdr:rowOff>1743672</xdr:rowOff>
    </xdr:to>
    <xdr:sp macro="" textlink="">
      <xdr:nvSpPr>
        <xdr:cNvPr id="43" name="Rectángulo 42">
          <a:extLst>
            <a:ext uri="{FF2B5EF4-FFF2-40B4-BE49-F238E27FC236}">
              <a16:creationId xmlns:a16="http://schemas.microsoft.com/office/drawing/2014/main" id="{00000000-0008-0000-0300-00002B000000}"/>
            </a:ext>
          </a:extLst>
        </xdr:cNvPr>
        <xdr:cNvSpPr/>
      </xdr:nvSpPr>
      <xdr:spPr>
        <a:xfrm>
          <a:off x="10281276" y="4779629"/>
          <a:ext cx="962457" cy="420257"/>
        </a:xfrm>
        <a:prstGeom prst="rect">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ysClr val="windowText" lastClr="000000"/>
              </a:solidFill>
              <a:latin typeface="Arial Narrow" panose="020B0606020202030204" pitchFamily="34" charset="0"/>
            </a:rPr>
            <a:t>Haz clic aquí</a:t>
          </a:r>
        </a:p>
      </xdr:txBody>
    </xdr:sp>
    <xdr:clientData/>
  </xdr:twoCellAnchor>
  <xdr:twoCellAnchor editAs="oneCell">
    <xdr:from>
      <xdr:col>7</xdr:col>
      <xdr:colOff>344384</xdr:colOff>
      <xdr:row>9</xdr:row>
      <xdr:rowOff>185504</xdr:rowOff>
    </xdr:from>
    <xdr:to>
      <xdr:col>9</xdr:col>
      <xdr:colOff>208052</xdr:colOff>
      <xdr:row>9</xdr:row>
      <xdr:rowOff>1465706</xdr:rowOff>
    </xdr:to>
    <xdr:pic>
      <xdr:nvPicPr>
        <xdr:cNvPr id="47" name="Imagen 46">
          <a:hlinkClick xmlns:r="http://schemas.openxmlformats.org/officeDocument/2006/relationships" r:id="rId14"/>
          <a:extLst>
            <a:ext uri="{FF2B5EF4-FFF2-40B4-BE49-F238E27FC236}">
              <a16:creationId xmlns:a16="http://schemas.microsoft.com/office/drawing/2014/main" id="{00000000-0008-0000-0300-00002F000000}"/>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794341" y="3631069"/>
          <a:ext cx="1416986" cy="1289727"/>
        </a:xfrm>
        <a:prstGeom prst="rect">
          <a:avLst/>
        </a:prstGeom>
      </xdr:spPr>
    </xdr:pic>
    <xdr:clientData/>
  </xdr:twoCellAnchor>
  <xdr:twoCellAnchor editAs="oneCell">
    <xdr:from>
      <xdr:col>11</xdr:col>
      <xdr:colOff>1847547</xdr:colOff>
      <xdr:row>9</xdr:row>
      <xdr:rowOff>257024</xdr:rowOff>
    </xdr:from>
    <xdr:to>
      <xdr:col>11</xdr:col>
      <xdr:colOff>2955579</xdr:colOff>
      <xdr:row>9</xdr:row>
      <xdr:rowOff>1372676</xdr:rowOff>
    </xdr:to>
    <xdr:pic>
      <xdr:nvPicPr>
        <xdr:cNvPr id="48" name="Imagen 47">
          <a:hlinkClick xmlns:r="http://schemas.openxmlformats.org/officeDocument/2006/relationships" r:id="rId16"/>
          <a:extLst>
            <a:ext uri="{FF2B5EF4-FFF2-40B4-BE49-F238E27FC236}">
              <a16:creationId xmlns:a16="http://schemas.microsoft.com/office/drawing/2014/main" id="{00000000-0008-0000-0300-000030000000}"/>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0229547" y="3713238"/>
          <a:ext cx="1115652" cy="1115652"/>
        </a:xfrm>
        <a:prstGeom prst="rect">
          <a:avLst/>
        </a:prstGeom>
      </xdr:spPr>
    </xdr:pic>
    <xdr:clientData/>
  </xdr:twoCellAnchor>
  <xdr:twoCellAnchor>
    <xdr:from>
      <xdr:col>12</xdr:col>
      <xdr:colOff>696686</xdr:colOff>
      <xdr:row>8</xdr:row>
      <xdr:rowOff>1108686</xdr:rowOff>
    </xdr:from>
    <xdr:to>
      <xdr:col>14</xdr:col>
      <xdr:colOff>446314</xdr:colOff>
      <xdr:row>8</xdr:row>
      <xdr:rowOff>1393371</xdr:rowOff>
    </xdr:to>
    <xdr:sp macro="" textlink="">
      <xdr:nvSpPr>
        <xdr:cNvPr id="39" name="Rectángulo 38">
          <a:extLst>
            <a:ext uri="{FF2B5EF4-FFF2-40B4-BE49-F238E27FC236}">
              <a16:creationId xmlns:a16="http://schemas.microsoft.com/office/drawing/2014/main" id="{00000000-0008-0000-0300-000027000000}"/>
            </a:ext>
          </a:extLst>
        </xdr:cNvPr>
        <xdr:cNvSpPr/>
      </xdr:nvSpPr>
      <xdr:spPr>
        <a:xfrm>
          <a:off x="13530943" y="3786572"/>
          <a:ext cx="1317171" cy="284685"/>
        </a:xfrm>
        <a:prstGeom prst="rect">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ysClr val="windowText" lastClr="000000"/>
              </a:solidFill>
              <a:latin typeface="Arial Narrow" panose="020B0606020202030204" pitchFamily="34" charset="0"/>
            </a:rPr>
            <a:t>Haz clic aquí</a:t>
          </a:r>
        </a:p>
      </xdr:txBody>
    </xdr:sp>
    <xdr:clientData/>
  </xdr:twoCellAnchor>
  <xdr:twoCellAnchor>
    <xdr:from>
      <xdr:col>11</xdr:col>
      <xdr:colOff>3020482</xdr:colOff>
      <xdr:row>8</xdr:row>
      <xdr:rowOff>808567</xdr:rowOff>
    </xdr:from>
    <xdr:to>
      <xdr:col>13</xdr:col>
      <xdr:colOff>290021</xdr:colOff>
      <xdr:row>8</xdr:row>
      <xdr:rowOff>1052292</xdr:rowOff>
    </xdr:to>
    <xdr:sp macro="" textlink="">
      <xdr:nvSpPr>
        <xdr:cNvPr id="41" name="Rectángulo 40">
          <a:extLst>
            <a:ext uri="{FF2B5EF4-FFF2-40B4-BE49-F238E27FC236}">
              <a16:creationId xmlns:a16="http://schemas.microsoft.com/office/drawing/2014/main" id="{00000000-0008-0000-0300-000029000000}"/>
            </a:ext>
          </a:extLst>
        </xdr:cNvPr>
        <xdr:cNvSpPr/>
      </xdr:nvSpPr>
      <xdr:spPr>
        <a:xfrm>
          <a:off x="11402482" y="2470150"/>
          <a:ext cx="1926206" cy="243725"/>
        </a:xfrm>
        <a:prstGeom prst="rect">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ysClr val="windowText" lastClr="000000"/>
              </a:solidFill>
              <a:latin typeface="Arial Narrow" panose="020B0606020202030204" pitchFamily="34" charset="0"/>
            </a:rPr>
            <a:t>4</a:t>
          </a:r>
          <a:r>
            <a:rPr lang="es-CO" sz="1050" b="1">
              <a:solidFill>
                <a:sysClr val="windowText" lastClr="000000"/>
              </a:solidFill>
              <a:latin typeface="Arial Narrow" panose="020B0606020202030204" pitchFamily="34" charset="0"/>
            </a:rPr>
            <a:t>. Servicio al ciudadano</a:t>
          </a:r>
          <a:endParaRPr lang="es-CO" sz="900" b="1">
            <a:solidFill>
              <a:sysClr val="windowText" lastClr="000000"/>
            </a:solidFill>
            <a:latin typeface="Arial Narrow" panose="020B0606020202030204" pitchFamily="34" charset="0"/>
          </a:endParaRPr>
        </a:p>
      </xdr:txBody>
    </xdr:sp>
    <xdr:clientData/>
  </xdr:twoCellAnchor>
  <xdr:twoCellAnchor>
    <xdr:from>
      <xdr:col>13</xdr:col>
      <xdr:colOff>106141</xdr:colOff>
      <xdr:row>8</xdr:row>
      <xdr:rowOff>635001</xdr:rowOff>
    </xdr:from>
    <xdr:to>
      <xdr:col>14</xdr:col>
      <xdr:colOff>324774</xdr:colOff>
      <xdr:row>8</xdr:row>
      <xdr:rowOff>1153583</xdr:rowOff>
    </xdr:to>
    <xdr:pic>
      <xdr:nvPicPr>
        <xdr:cNvPr id="44" name="Imagen 31">
          <a:hlinkClick xmlns:r="http://schemas.openxmlformats.org/officeDocument/2006/relationships" r:id="rId18"/>
          <a:extLst>
            <a:ext uri="{FF2B5EF4-FFF2-40B4-BE49-F238E27FC236}">
              <a16:creationId xmlns:a16="http://schemas.microsoft.com/office/drawing/2014/main" id="{00000000-0008-0000-0300-00002C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19" cstate="print">
          <a:clrChange>
            <a:clrFrom>
              <a:srgbClr val="E6E6E6"/>
            </a:clrFrom>
            <a:clrTo>
              <a:srgbClr val="E6E6E6">
                <a:alpha val="0"/>
              </a:srgbClr>
            </a:clrTo>
          </a:clrChange>
          <a:biLevel thresh="75000"/>
          <a:extLst>
            <a:ext uri="{BEBA8EAE-BF5A-486C-A8C5-ECC9F3942E4B}">
              <a14:imgProps xmlns:a14="http://schemas.microsoft.com/office/drawing/2010/main">
                <a14:imgLayer r:embed="rId20">
                  <a14:imgEffect>
                    <a14:colorTemperature colorTemp="4700"/>
                  </a14:imgEffect>
                </a14:imgLayer>
              </a14:imgProps>
            </a:ext>
            <a:ext uri="{28A0092B-C50C-407E-A947-70E740481C1C}">
              <a14:useLocalDpi xmlns:a14="http://schemas.microsoft.com/office/drawing/2010/main" val="0"/>
            </a:ext>
          </a:extLst>
        </a:blip>
        <a:srcRect l="68539" t="2815" r="5479" b="70074"/>
        <a:stretch>
          <a:fillRect/>
        </a:stretch>
      </xdr:blipFill>
      <xdr:spPr bwMode="auto">
        <a:xfrm>
          <a:off x="13144808" y="2296584"/>
          <a:ext cx="980633" cy="518582"/>
        </a:xfrm>
        <a:prstGeom prst="rect">
          <a:avLst/>
        </a:prstGeom>
        <a:solidFill>
          <a:srgbClr val="FFC000"/>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12</xdr:col>
      <xdr:colOff>565793</xdr:colOff>
      <xdr:row>0</xdr:row>
      <xdr:rowOff>0</xdr:rowOff>
    </xdr:from>
    <xdr:to>
      <xdr:col>15</xdr:col>
      <xdr:colOff>0</xdr:colOff>
      <xdr:row>0</xdr:row>
      <xdr:rowOff>795130</xdr:rowOff>
    </xdr:to>
    <xdr:pic>
      <xdr:nvPicPr>
        <xdr:cNvPr id="3" name="4 Imagen">
          <a:extLst>
            <a:ext uri="{FF2B5EF4-FFF2-40B4-BE49-F238E27FC236}">
              <a16:creationId xmlns:a16="http://schemas.microsoft.com/office/drawing/2014/main" id="{00000000-0008-0000-0300-000003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3206028" y="0"/>
          <a:ext cx="1787443" cy="795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round/>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7</xdr:col>
      <xdr:colOff>552450</xdr:colOff>
      <xdr:row>0</xdr:row>
      <xdr:rowOff>781049</xdr:rowOff>
    </xdr:from>
    <xdr:to>
      <xdr:col>7</xdr:col>
      <xdr:colOff>2047875</xdr:colOff>
      <xdr:row>0</xdr:row>
      <xdr:rowOff>1025926</xdr:rowOff>
    </xdr:to>
    <xdr:sp macro="" textlink="">
      <xdr:nvSpPr>
        <xdr:cNvPr id="4" name="Rectángulo 3">
          <a:extLst>
            <a:ext uri="{FF2B5EF4-FFF2-40B4-BE49-F238E27FC236}">
              <a16:creationId xmlns:a16="http://schemas.microsoft.com/office/drawing/2014/main" id="{00000000-0008-0000-0400-000004000000}"/>
            </a:ext>
          </a:extLst>
        </xdr:cNvPr>
        <xdr:cNvSpPr/>
      </xdr:nvSpPr>
      <xdr:spPr>
        <a:xfrm>
          <a:off x="13382625" y="876299"/>
          <a:ext cx="1495425" cy="24487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200" b="1">
              <a:solidFill>
                <a:sysClr val="windowText" lastClr="000000"/>
              </a:solidFill>
              <a:latin typeface="Arial Narrow" panose="020B0606020202030204" pitchFamily="34" charset="0"/>
            </a:rPr>
            <a:t>Volver al Menú</a:t>
          </a:r>
        </a:p>
      </xdr:txBody>
    </xdr:sp>
    <xdr:clientData/>
  </xdr:twoCellAnchor>
  <xdr:twoCellAnchor>
    <xdr:from>
      <xdr:col>6</xdr:col>
      <xdr:colOff>549245</xdr:colOff>
      <xdr:row>0</xdr:row>
      <xdr:rowOff>0</xdr:rowOff>
    </xdr:from>
    <xdr:to>
      <xdr:col>7</xdr:col>
      <xdr:colOff>423536</xdr:colOff>
      <xdr:row>1</xdr:row>
      <xdr:rowOff>491681</xdr:rowOff>
    </xdr:to>
    <xdr:pic>
      <xdr:nvPicPr>
        <xdr:cNvPr id="3" name="Imagen 23">
          <a:hlinkClick xmlns:r="http://schemas.openxmlformats.org/officeDocument/2006/relationships" r:id="rId1"/>
          <a:extLst>
            <a:ext uri="{FF2B5EF4-FFF2-40B4-BE49-F238E27FC236}">
              <a16:creationId xmlns:a16="http://schemas.microsoft.com/office/drawing/2014/main" id="{00000000-0008-0000-0400-000003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2" cstate="print">
          <a:biLevel thresh="75000"/>
          <a:extLst>
            <a:ext uri="{28A0092B-C50C-407E-A947-70E740481C1C}">
              <a14:useLocalDpi xmlns:a14="http://schemas.microsoft.com/office/drawing/2010/main" val="0"/>
            </a:ext>
          </a:extLst>
        </a:blip>
        <a:srcRect l="21547" t="18686" r="19621" b="20284"/>
        <a:stretch>
          <a:fillRect/>
        </a:stretch>
      </xdr:blipFill>
      <xdr:spPr bwMode="auto">
        <a:xfrm rot="1658057" flipH="1">
          <a:off x="12802205" y="0"/>
          <a:ext cx="567711" cy="986981"/>
        </a:xfrm>
        <a:prstGeom prst="rect">
          <a:avLst/>
        </a:prstGeom>
        <a:ln>
          <a:noFill/>
        </a:ln>
        <a:effectLst>
          <a:outerShdw blurRad="292100" dist="139700" dir="2700000" algn="tl" rotWithShape="0">
            <a:srgbClr val="333333">
              <a:alpha val="65000"/>
            </a:srgbClr>
          </a:outerShdw>
        </a:effectLst>
        <a:extLs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630554</xdr:colOff>
      <xdr:row>0</xdr:row>
      <xdr:rowOff>236220</xdr:rowOff>
    </xdr:from>
    <xdr:to>
      <xdr:col>7</xdr:col>
      <xdr:colOff>1859280</xdr:colOff>
      <xdr:row>1</xdr:row>
      <xdr:rowOff>426719</xdr:rowOff>
    </xdr:to>
    <xdr:pic>
      <xdr:nvPicPr>
        <xdr:cNvPr id="2" name="4 Imagen">
          <a:extLst>
            <a:ext uri="{FF2B5EF4-FFF2-40B4-BE49-F238E27FC236}">
              <a16:creationId xmlns:a16="http://schemas.microsoft.com/office/drawing/2014/main" id="{00000000-0008-0000-0400-000002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576934" y="236220"/>
          <a:ext cx="1228726" cy="6857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round/>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6</xdr:col>
      <xdr:colOff>197168</xdr:colOff>
      <xdr:row>0</xdr:row>
      <xdr:rowOff>457023</xdr:rowOff>
    </xdr:from>
    <xdr:to>
      <xdr:col>6</xdr:col>
      <xdr:colOff>587119</xdr:colOff>
      <xdr:row>2</xdr:row>
      <xdr:rowOff>276316</xdr:rowOff>
    </xdr:to>
    <xdr:pic>
      <xdr:nvPicPr>
        <xdr:cNvPr id="2" name="Imagen 14">
          <a:hlinkClick xmlns:r="http://schemas.openxmlformats.org/officeDocument/2006/relationships" r:id="rId1"/>
          <a:extLst>
            <a:ext uri="{FF2B5EF4-FFF2-40B4-BE49-F238E27FC236}">
              <a16:creationId xmlns:a16="http://schemas.microsoft.com/office/drawing/2014/main" id="{00000000-0008-0000-0500-000002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2">
          <a:duotone>
            <a:schemeClr val="accent3">
              <a:shade val="45000"/>
              <a:satMod val="135000"/>
            </a:schemeClr>
            <a:prstClr val="white"/>
          </a:duotone>
          <a:extLst>
            <a:ext uri="{28A0092B-C50C-407E-A947-70E740481C1C}">
              <a14:useLocalDpi xmlns:a14="http://schemas.microsoft.com/office/drawing/2010/main" val="0"/>
            </a:ext>
          </a:extLst>
        </a:blip>
        <a:srcRect l="27734" t="19624" r="26620" b="24464"/>
        <a:stretch>
          <a:fillRect/>
        </a:stretch>
      </xdr:blipFill>
      <xdr:spPr bwMode="auto">
        <a:xfrm>
          <a:off x="7295364" y="457023"/>
          <a:ext cx="380426" cy="679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662973</xdr:colOff>
      <xdr:row>0</xdr:row>
      <xdr:rowOff>634866</xdr:rowOff>
    </xdr:from>
    <xdr:to>
      <xdr:col>7</xdr:col>
      <xdr:colOff>54328</xdr:colOff>
      <xdr:row>2</xdr:row>
      <xdr:rowOff>24401</xdr:rowOff>
    </xdr:to>
    <xdr:pic>
      <xdr:nvPicPr>
        <xdr:cNvPr id="3" name="Imagen 2">
          <a:extLst>
            <a:ext uri="{FF2B5EF4-FFF2-40B4-BE49-F238E27FC236}">
              <a16:creationId xmlns:a16="http://schemas.microsoft.com/office/drawing/2014/main" id="{00000000-0008-0000-0500-000003000000}"/>
            </a:ext>
            <a:ext uri="{C183D7F6-B498-43B3-948B-1728B52AA6E4}">
              <adec:decorative xmlns:adec="http://schemas.microsoft.com/office/drawing/2017/decorative" val="1"/>
            </a:ext>
          </a:extLst>
        </xdr:cNvPr>
        <xdr:cNvPicPr>
          <a:picLocks noChangeAspect="1"/>
        </xdr:cNvPicPr>
      </xdr:nvPicPr>
      <xdr:blipFill rotWithShape="1">
        <a:blip xmlns:r="http://schemas.openxmlformats.org/officeDocument/2006/relationships" r:embed="rId3" cstate="print">
          <a:duotone>
            <a:schemeClr val="accent3">
              <a:shade val="45000"/>
              <a:satMod val="135000"/>
            </a:schemeClr>
            <a:prstClr val="white"/>
          </a:duotone>
          <a:extLst>
            <a:ext uri="{28A0092B-C50C-407E-A947-70E740481C1C}">
              <a14:useLocalDpi xmlns:a14="http://schemas.microsoft.com/office/drawing/2010/main" val="0"/>
            </a:ext>
          </a:extLst>
        </a:blip>
        <a:srcRect l="27603" t="29615"/>
        <a:stretch/>
      </xdr:blipFill>
      <xdr:spPr>
        <a:xfrm rot="20235106">
          <a:off x="7761169" y="634866"/>
          <a:ext cx="178201" cy="350980"/>
        </a:xfrm>
        <a:prstGeom prst="rect">
          <a:avLst/>
        </a:prstGeom>
      </xdr:spPr>
    </xdr:pic>
    <xdr:clientData/>
  </xdr:twoCellAnchor>
  <xdr:twoCellAnchor>
    <xdr:from>
      <xdr:col>6</xdr:col>
      <xdr:colOff>100219</xdr:colOff>
      <xdr:row>0</xdr:row>
      <xdr:rowOff>103984</xdr:rowOff>
    </xdr:from>
    <xdr:to>
      <xdr:col>6</xdr:col>
      <xdr:colOff>718802</xdr:colOff>
      <xdr:row>0</xdr:row>
      <xdr:rowOff>515737</xdr:rowOff>
    </xdr:to>
    <xdr:sp macro="" textlink="">
      <xdr:nvSpPr>
        <xdr:cNvPr id="4" name="Rectángulo 3">
          <a:extLst>
            <a:ext uri="{FF2B5EF4-FFF2-40B4-BE49-F238E27FC236}">
              <a16:creationId xmlns:a16="http://schemas.microsoft.com/office/drawing/2014/main" id="{00000000-0008-0000-0500-000004000000}"/>
            </a:ext>
          </a:extLst>
        </xdr:cNvPr>
        <xdr:cNvSpPr/>
      </xdr:nvSpPr>
      <xdr:spPr>
        <a:xfrm>
          <a:off x="7198415" y="103984"/>
          <a:ext cx="618583" cy="411753"/>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00" b="1">
              <a:solidFill>
                <a:sysClr val="windowText" lastClr="000000"/>
              </a:solidFill>
              <a:latin typeface="Arial Narrow" panose="020B0606020202030204" pitchFamily="34" charset="0"/>
            </a:rPr>
            <a:t>Volver al Menú</a:t>
          </a:r>
        </a:p>
      </xdr:txBody>
    </xdr:sp>
    <xdr:clientData/>
  </xdr:twoCellAnchor>
  <xdr:twoCellAnchor editAs="oneCell">
    <xdr:from>
      <xdr:col>7</xdr:col>
      <xdr:colOff>149293</xdr:colOff>
      <xdr:row>0</xdr:row>
      <xdr:rowOff>422674</xdr:rowOff>
    </xdr:from>
    <xdr:to>
      <xdr:col>7</xdr:col>
      <xdr:colOff>668384</xdr:colOff>
      <xdr:row>2</xdr:row>
      <xdr:rowOff>134935</xdr:rowOff>
    </xdr:to>
    <xdr:pic>
      <xdr:nvPicPr>
        <xdr:cNvPr id="5" name="Imagen 6" descr="Recorte de pantalla">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034336" y="422674"/>
          <a:ext cx="511471" cy="5670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775608</xdr:colOff>
      <xdr:row>0</xdr:row>
      <xdr:rowOff>0</xdr:rowOff>
    </xdr:from>
    <xdr:to>
      <xdr:col>7</xdr:col>
      <xdr:colOff>723084</xdr:colOff>
      <xdr:row>0</xdr:row>
      <xdr:rowOff>337766</xdr:rowOff>
    </xdr:to>
    <xdr:pic>
      <xdr:nvPicPr>
        <xdr:cNvPr id="7" name="4 Imagen">
          <a:extLst>
            <a:ext uri="{FF2B5EF4-FFF2-40B4-BE49-F238E27FC236}">
              <a16:creationId xmlns:a16="http://schemas.microsoft.com/office/drawing/2014/main" id="{00000000-0008-0000-0500-000007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443358" y="0"/>
          <a:ext cx="736690" cy="3377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round/>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6</xdr:col>
      <xdr:colOff>2152326</xdr:colOff>
      <xdr:row>0</xdr:row>
      <xdr:rowOff>185068</xdr:rowOff>
    </xdr:from>
    <xdr:to>
      <xdr:col>6</xdr:col>
      <xdr:colOff>2687852</xdr:colOff>
      <xdr:row>0</xdr:row>
      <xdr:rowOff>784123</xdr:rowOff>
    </xdr:to>
    <xdr:pic>
      <xdr:nvPicPr>
        <xdr:cNvPr id="5" name="Imagen 4">
          <a:extLst>
            <a:ext uri="{FF2B5EF4-FFF2-40B4-BE49-F238E27FC236}">
              <a16:creationId xmlns:a16="http://schemas.microsoft.com/office/drawing/2014/main" id="{00000000-0008-0000-0600-000005000000}"/>
            </a:ext>
            <a:ext uri="{C183D7F6-B498-43B3-948B-1728B52AA6E4}">
              <adec:decorative xmlns:adec="http://schemas.microsoft.com/office/drawing/2017/decorative" val="1"/>
            </a:ext>
          </a:extLst>
        </xdr:cNvPr>
        <xdr:cNvPicPr>
          <a:picLocks noChangeAspect="1"/>
        </xdr:cNvPicPr>
      </xdr:nvPicPr>
      <xdr:blipFill rotWithShape="1">
        <a:blip xmlns:r="http://schemas.openxmlformats.org/officeDocument/2006/relationships" r:embed="rId1" cstate="print">
          <a:duotone>
            <a:schemeClr val="accent3">
              <a:shade val="45000"/>
              <a:satMod val="135000"/>
            </a:schemeClr>
            <a:prstClr val="white"/>
          </a:duotone>
          <a:extLst>
            <a:ext uri="{28A0092B-C50C-407E-A947-70E740481C1C}">
              <a14:useLocalDpi xmlns:a14="http://schemas.microsoft.com/office/drawing/2010/main" val="0"/>
            </a:ext>
          </a:extLst>
        </a:blip>
        <a:srcRect l="27603" t="29615"/>
        <a:stretch/>
      </xdr:blipFill>
      <xdr:spPr>
        <a:xfrm rot="20235106">
          <a:off x="13268561" y="185068"/>
          <a:ext cx="520286" cy="591435"/>
        </a:xfrm>
        <a:prstGeom prst="rect">
          <a:avLst/>
        </a:prstGeom>
      </xdr:spPr>
    </xdr:pic>
    <xdr:clientData/>
  </xdr:twoCellAnchor>
  <xdr:twoCellAnchor>
    <xdr:from>
      <xdr:col>6</xdr:col>
      <xdr:colOff>3083718</xdr:colOff>
      <xdr:row>0</xdr:row>
      <xdr:rowOff>819149</xdr:rowOff>
    </xdr:from>
    <xdr:to>
      <xdr:col>7</xdr:col>
      <xdr:colOff>2381</xdr:colOff>
      <xdr:row>0</xdr:row>
      <xdr:rowOff>1619250</xdr:rowOff>
    </xdr:to>
    <xdr:sp macro="" textlink="">
      <xdr:nvSpPr>
        <xdr:cNvPr id="6" name="Rectángulo 5">
          <a:extLst>
            <a:ext uri="{FF2B5EF4-FFF2-40B4-BE49-F238E27FC236}">
              <a16:creationId xmlns:a16="http://schemas.microsoft.com/office/drawing/2014/main" id="{00000000-0008-0000-0600-000006000000}"/>
            </a:ext>
          </a:extLst>
        </xdr:cNvPr>
        <xdr:cNvSpPr/>
      </xdr:nvSpPr>
      <xdr:spPr>
        <a:xfrm>
          <a:off x="16121062" y="819149"/>
          <a:ext cx="907257" cy="800101"/>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ysClr val="windowText" lastClr="000000"/>
              </a:solidFill>
              <a:latin typeface="Arial Narrow" panose="020B0606020202030204" pitchFamily="34" charset="0"/>
            </a:rPr>
            <a:t>Volver al Menú</a:t>
          </a:r>
        </a:p>
      </xdr:txBody>
    </xdr:sp>
    <xdr:clientData/>
  </xdr:twoCellAnchor>
  <xdr:twoCellAnchor editAs="oneCell">
    <xdr:from>
      <xdr:col>6</xdr:col>
      <xdr:colOff>1658470</xdr:colOff>
      <xdr:row>0</xdr:row>
      <xdr:rowOff>0</xdr:rowOff>
    </xdr:from>
    <xdr:to>
      <xdr:col>6</xdr:col>
      <xdr:colOff>2190693</xdr:colOff>
      <xdr:row>0</xdr:row>
      <xdr:rowOff>741452</xdr:rowOff>
    </xdr:to>
    <xdr:pic>
      <xdr:nvPicPr>
        <xdr:cNvPr id="7" name="Imagen 6">
          <a:hlinkClick xmlns:r="http://schemas.openxmlformats.org/officeDocument/2006/relationships" r:id="rId2"/>
          <a:extLst>
            <a:ext uri="{FF2B5EF4-FFF2-40B4-BE49-F238E27FC236}">
              <a16:creationId xmlns:a16="http://schemas.microsoft.com/office/drawing/2014/main" id="{00000000-0008-0000-0600-000007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3" cstate="print">
          <a:duotone>
            <a:prstClr val="black"/>
            <a:schemeClr val="accent3">
              <a:tint val="45000"/>
              <a:satMod val="400000"/>
            </a:schemeClr>
          </a:duotone>
          <a:extLst>
            <a:ext uri="{28A0092B-C50C-407E-A947-70E740481C1C}">
              <a14:useLocalDpi xmlns:a14="http://schemas.microsoft.com/office/drawing/2010/main" val="0"/>
            </a:ext>
          </a:extLst>
        </a:blip>
        <a:srcRect/>
        <a:stretch>
          <a:fillRect/>
        </a:stretch>
      </xdr:blipFill>
      <xdr:spPr bwMode="auto">
        <a:xfrm>
          <a:off x="12774705" y="0"/>
          <a:ext cx="532223" cy="75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168786</xdr:colOff>
      <xdr:row>0</xdr:row>
      <xdr:rowOff>108398</xdr:rowOff>
    </xdr:from>
    <xdr:to>
      <xdr:col>6</xdr:col>
      <xdr:colOff>1170393</xdr:colOff>
      <xdr:row>0</xdr:row>
      <xdr:rowOff>563146</xdr:rowOff>
    </xdr:to>
    <xdr:pic>
      <xdr:nvPicPr>
        <xdr:cNvPr id="3" name="4 Imagen">
          <a:extLst>
            <a:ext uri="{FF2B5EF4-FFF2-40B4-BE49-F238E27FC236}">
              <a16:creationId xmlns:a16="http://schemas.microsoft.com/office/drawing/2014/main" id="{00000000-0008-0000-0600-000003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3201227" y="108398"/>
          <a:ext cx="1001607" cy="4547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round/>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7</xdr:col>
      <xdr:colOff>676275</xdr:colOff>
      <xdr:row>1</xdr:row>
      <xdr:rowOff>257175</xdr:rowOff>
    </xdr:from>
    <xdr:to>
      <xdr:col>7</xdr:col>
      <xdr:colOff>676275</xdr:colOff>
      <xdr:row>2</xdr:row>
      <xdr:rowOff>115154</xdr:rowOff>
    </xdr:to>
    <xdr:pic>
      <xdr:nvPicPr>
        <xdr:cNvPr id="5" name="Imagen 6">
          <a:hlinkClick xmlns:r="http://schemas.openxmlformats.org/officeDocument/2006/relationships" r:id="rId1"/>
          <a:extLst>
            <a:ext uri="{FF2B5EF4-FFF2-40B4-BE49-F238E27FC236}">
              <a16:creationId xmlns:a16="http://schemas.microsoft.com/office/drawing/2014/main" id="{00000000-0008-0000-0700-000005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2" cstate="print">
          <a:clrChange>
            <a:clrFrom>
              <a:srgbClr val="E6E6E6"/>
            </a:clrFrom>
            <a:clrTo>
              <a:srgbClr val="E6E6E6">
                <a:alpha val="0"/>
              </a:srgbClr>
            </a:clrTo>
          </a:clrChange>
          <a:duotone>
            <a:prstClr val="black"/>
            <a:schemeClr val="accent3">
              <a:tint val="45000"/>
              <a:satMod val="400000"/>
            </a:schemeClr>
          </a:duotone>
          <a:extLst>
            <a:ext uri="{28A0092B-C50C-407E-A947-70E740481C1C}">
              <a14:useLocalDpi xmlns:a14="http://schemas.microsoft.com/office/drawing/2010/main" val="0"/>
            </a:ext>
          </a:extLst>
        </a:blip>
        <a:srcRect l="61346" t="2815" r="2129" b="70074"/>
        <a:stretch>
          <a:fillRect/>
        </a:stretch>
      </xdr:blipFill>
      <xdr:spPr bwMode="auto">
        <a:xfrm>
          <a:off x="13839825" y="400050"/>
          <a:ext cx="1104900" cy="637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1831299</xdr:colOff>
      <xdr:row>1</xdr:row>
      <xdr:rowOff>557711</xdr:rowOff>
    </xdr:from>
    <xdr:to>
      <xdr:col>7</xdr:col>
      <xdr:colOff>1831299</xdr:colOff>
      <xdr:row>2</xdr:row>
      <xdr:rowOff>155956</xdr:rowOff>
    </xdr:to>
    <xdr:pic>
      <xdr:nvPicPr>
        <xdr:cNvPr id="6" name="Imagen 5">
          <a:extLst>
            <a:ext uri="{FF2B5EF4-FFF2-40B4-BE49-F238E27FC236}">
              <a16:creationId xmlns:a16="http://schemas.microsoft.com/office/drawing/2014/main" id="{00000000-0008-0000-0700-000006000000}"/>
            </a:ext>
            <a:ext uri="{C183D7F6-B498-43B3-948B-1728B52AA6E4}">
              <adec:decorative xmlns:adec="http://schemas.microsoft.com/office/drawing/2017/decorative" val="1"/>
            </a:ext>
          </a:extLst>
        </xdr:cNvPr>
        <xdr:cNvPicPr>
          <a:picLocks noChangeAspect="1"/>
        </xdr:cNvPicPr>
      </xdr:nvPicPr>
      <xdr:blipFill rotWithShape="1">
        <a:blip xmlns:r="http://schemas.openxmlformats.org/officeDocument/2006/relationships" r:embed="rId3" cstate="print">
          <a:duotone>
            <a:schemeClr val="accent3">
              <a:shade val="45000"/>
              <a:satMod val="135000"/>
            </a:schemeClr>
            <a:prstClr val="white"/>
          </a:duotone>
          <a:extLst>
            <a:ext uri="{28A0092B-C50C-407E-A947-70E740481C1C}">
              <a14:useLocalDpi xmlns:a14="http://schemas.microsoft.com/office/drawing/2010/main" val="0"/>
            </a:ext>
          </a:extLst>
        </a:blip>
        <a:srcRect l="27603" t="29615"/>
        <a:stretch/>
      </xdr:blipFill>
      <xdr:spPr>
        <a:xfrm rot="20235106">
          <a:off x="14994849" y="700586"/>
          <a:ext cx="398783" cy="387699"/>
        </a:xfrm>
        <a:prstGeom prst="rect">
          <a:avLst/>
        </a:prstGeom>
      </xdr:spPr>
    </xdr:pic>
    <xdr:clientData/>
  </xdr:twoCellAnchor>
  <xdr:twoCellAnchor>
    <xdr:from>
      <xdr:col>7</xdr:col>
      <xdr:colOff>847724</xdr:colOff>
      <xdr:row>1</xdr:row>
      <xdr:rowOff>295275</xdr:rowOff>
    </xdr:from>
    <xdr:to>
      <xdr:col>7</xdr:col>
      <xdr:colOff>2042490</xdr:colOff>
      <xdr:row>1</xdr:row>
      <xdr:rowOff>628650</xdr:rowOff>
    </xdr:to>
    <xdr:sp macro="" textlink="">
      <xdr:nvSpPr>
        <xdr:cNvPr id="7" name="Rectángulo 6">
          <a:extLst>
            <a:ext uri="{FF2B5EF4-FFF2-40B4-BE49-F238E27FC236}">
              <a16:creationId xmlns:a16="http://schemas.microsoft.com/office/drawing/2014/main" id="{00000000-0008-0000-0700-000007000000}"/>
            </a:ext>
          </a:extLst>
        </xdr:cNvPr>
        <xdr:cNvSpPr/>
      </xdr:nvSpPr>
      <xdr:spPr>
        <a:xfrm>
          <a:off x="14011274" y="495300"/>
          <a:ext cx="1194766" cy="3333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200" b="1">
              <a:solidFill>
                <a:sysClr val="windowText" lastClr="000000"/>
              </a:solidFill>
              <a:latin typeface="Arial Narrow" panose="020B0606020202030204" pitchFamily="34" charset="0"/>
            </a:rPr>
            <a:t>Volver al menú</a:t>
          </a:r>
        </a:p>
      </xdr:txBody>
    </xdr:sp>
    <xdr:clientData/>
  </xdr:twoCellAnchor>
  <xdr:twoCellAnchor>
    <xdr:from>
      <xdr:col>7</xdr:col>
      <xdr:colOff>119062</xdr:colOff>
      <xdr:row>1</xdr:row>
      <xdr:rowOff>83344</xdr:rowOff>
    </xdr:from>
    <xdr:to>
      <xdr:col>7</xdr:col>
      <xdr:colOff>776287</xdr:colOff>
      <xdr:row>1</xdr:row>
      <xdr:rowOff>970505</xdr:rowOff>
    </xdr:to>
    <xdr:pic>
      <xdr:nvPicPr>
        <xdr:cNvPr id="8" name="Imagen 31">
          <a:hlinkClick xmlns:r="http://schemas.openxmlformats.org/officeDocument/2006/relationships" r:id="rId4"/>
          <a:extLst>
            <a:ext uri="{FF2B5EF4-FFF2-40B4-BE49-F238E27FC236}">
              <a16:creationId xmlns:a16="http://schemas.microsoft.com/office/drawing/2014/main" id="{00000000-0008-0000-0700-000008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5" cstate="print">
          <a:clrChange>
            <a:clrFrom>
              <a:srgbClr val="E6E6E6"/>
            </a:clrFrom>
            <a:clrTo>
              <a:srgbClr val="E6E6E6">
                <a:alpha val="0"/>
              </a:srgbClr>
            </a:clrTo>
          </a:clrChange>
          <a:duotone>
            <a:schemeClr val="accent3">
              <a:shade val="45000"/>
              <a:satMod val="135000"/>
            </a:schemeClr>
            <a:prstClr val="white"/>
          </a:duotone>
          <a:extLst>
            <a:ext uri="{BEBA8EAE-BF5A-486C-A8C5-ECC9F3942E4B}">
              <a14:imgProps xmlns:a14="http://schemas.microsoft.com/office/drawing/2010/main">
                <a14:imgLayer r:embed="rId6">
                  <a14:imgEffect>
                    <a14:colorTemperature colorTemp="4700"/>
                  </a14:imgEffect>
                </a14:imgLayer>
              </a14:imgProps>
            </a:ext>
            <a:ext uri="{28A0092B-C50C-407E-A947-70E740481C1C}">
              <a14:useLocalDpi xmlns:a14="http://schemas.microsoft.com/office/drawing/2010/main" val="0"/>
            </a:ext>
          </a:extLst>
        </a:blip>
        <a:srcRect l="68539" t="2815" r="5479" b="70074"/>
        <a:stretch>
          <a:fillRect/>
        </a:stretch>
      </xdr:blipFill>
      <xdr:spPr bwMode="auto">
        <a:xfrm>
          <a:off x="13501687" y="285750"/>
          <a:ext cx="657225" cy="887161"/>
        </a:xfrm>
        <a:prstGeom prst="rect">
          <a:avLst/>
        </a:prstGeom>
        <a:solidFill>
          <a:srgbClr val="FFC000"/>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1991570</xdr:colOff>
      <xdr:row>1</xdr:row>
      <xdr:rowOff>74083</xdr:rowOff>
    </xdr:from>
    <xdr:to>
      <xdr:col>7</xdr:col>
      <xdr:colOff>3037415</xdr:colOff>
      <xdr:row>1</xdr:row>
      <xdr:rowOff>550407</xdr:rowOff>
    </xdr:to>
    <xdr:pic>
      <xdr:nvPicPr>
        <xdr:cNvPr id="3" name="4 Imagen">
          <a:extLst>
            <a:ext uri="{FF2B5EF4-FFF2-40B4-BE49-F238E27FC236}">
              <a16:creationId xmlns:a16="http://schemas.microsoft.com/office/drawing/2014/main" id="{00000000-0008-0000-0700-000003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061987" y="254000"/>
          <a:ext cx="1045845" cy="47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round/>
              <a:headEnd/>
              <a:tailEnd/>
            </a14:hiddenLine>
          </a:ext>
        </a:extLst>
      </xdr:spPr>
    </xdr:pic>
    <xdr:clientData/>
  </xdr:twoCellAnchor>
  <xdr:twoCellAnchor editAs="oneCell">
    <xdr:from>
      <xdr:col>7</xdr:col>
      <xdr:colOff>433751</xdr:colOff>
      <xdr:row>1</xdr:row>
      <xdr:rowOff>503908</xdr:rowOff>
    </xdr:from>
    <xdr:to>
      <xdr:col>7</xdr:col>
      <xdr:colOff>1414070</xdr:colOff>
      <xdr:row>3</xdr:row>
      <xdr:rowOff>300148</xdr:rowOff>
    </xdr:to>
    <xdr:pic>
      <xdr:nvPicPr>
        <xdr:cNvPr id="4" name="Imagen 3">
          <a:hlinkClick xmlns:r="http://schemas.openxmlformats.org/officeDocument/2006/relationships" r:id="rId4"/>
          <a:extLst>
            <a:ext uri="{FF2B5EF4-FFF2-40B4-BE49-F238E27FC236}">
              <a16:creationId xmlns:a16="http://schemas.microsoft.com/office/drawing/2014/main" id="{00000000-0008-0000-0700-000004000000}"/>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244316" y="503908"/>
          <a:ext cx="980319" cy="114991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428625</xdr:colOff>
      <xdr:row>1</xdr:row>
      <xdr:rowOff>174636</xdr:rowOff>
    </xdr:from>
    <xdr:to>
      <xdr:col>5</xdr:col>
      <xdr:colOff>434340</xdr:colOff>
      <xdr:row>1</xdr:row>
      <xdr:rowOff>1012507</xdr:rowOff>
    </xdr:to>
    <xdr:pic>
      <xdr:nvPicPr>
        <xdr:cNvPr id="2" name="Imagen 9">
          <a:hlinkClick xmlns:r="http://schemas.openxmlformats.org/officeDocument/2006/relationships" r:id="rId1"/>
          <a:extLst>
            <a:ext uri="{FF2B5EF4-FFF2-40B4-BE49-F238E27FC236}">
              <a16:creationId xmlns:a16="http://schemas.microsoft.com/office/drawing/2014/main" id="{00000000-0008-0000-0800-000002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2">
          <a:duotone>
            <a:schemeClr val="accent3">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3935075" y="384186"/>
          <a:ext cx="1109664" cy="830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1643657</xdr:colOff>
      <xdr:row>1</xdr:row>
      <xdr:rowOff>507522</xdr:rowOff>
    </xdr:from>
    <xdr:to>
      <xdr:col>6</xdr:col>
      <xdr:colOff>20597</xdr:colOff>
      <xdr:row>1</xdr:row>
      <xdr:rowOff>1026707</xdr:rowOff>
    </xdr:to>
    <xdr:pic>
      <xdr:nvPicPr>
        <xdr:cNvPr id="3" name="Imagen 2">
          <a:extLst>
            <a:ext uri="{FF2B5EF4-FFF2-40B4-BE49-F238E27FC236}">
              <a16:creationId xmlns:a16="http://schemas.microsoft.com/office/drawing/2014/main" id="{00000000-0008-0000-0800-000003000000}"/>
            </a:ext>
            <a:ext uri="{C183D7F6-B498-43B3-948B-1728B52AA6E4}">
              <adec:decorative xmlns:adec="http://schemas.microsoft.com/office/drawing/2017/decorative" val="1"/>
            </a:ext>
          </a:extLst>
        </xdr:cNvPr>
        <xdr:cNvPicPr>
          <a:picLocks noChangeAspect="1"/>
        </xdr:cNvPicPr>
      </xdr:nvPicPr>
      <xdr:blipFill rotWithShape="1">
        <a:blip xmlns:r="http://schemas.openxmlformats.org/officeDocument/2006/relationships" r:embed="rId3" cstate="print">
          <a:duotone>
            <a:schemeClr val="accent3">
              <a:shade val="45000"/>
              <a:satMod val="135000"/>
            </a:schemeClr>
            <a:prstClr val="white"/>
          </a:duotone>
          <a:extLst>
            <a:ext uri="{28A0092B-C50C-407E-A947-70E740481C1C}">
              <a14:useLocalDpi xmlns:a14="http://schemas.microsoft.com/office/drawing/2010/main" val="0"/>
            </a:ext>
          </a:extLst>
        </a:blip>
        <a:srcRect l="27603" t="29615"/>
        <a:stretch/>
      </xdr:blipFill>
      <xdr:spPr>
        <a:xfrm rot="20235106">
          <a:off x="15150107" y="717072"/>
          <a:ext cx="400593" cy="519185"/>
        </a:xfrm>
        <a:prstGeom prst="rect">
          <a:avLst/>
        </a:prstGeom>
      </xdr:spPr>
    </xdr:pic>
    <xdr:clientData/>
  </xdr:twoCellAnchor>
  <xdr:twoCellAnchor>
    <xdr:from>
      <xdr:col>5</xdr:col>
      <xdr:colOff>1178716</xdr:colOff>
      <xdr:row>1</xdr:row>
      <xdr:rowOff>247650</xdr:rowOff>
    </xdr:from>
    <xdr:to>
      <xdr:col>6</xdr:col>
      <xdr:colOff>1093469</xdr:colOff>
      <xdr:row>1</xdr:row>
      <xdr:rowOff>838200</xdr:rowOff>
    </xdr:to>
    <xdr:sp macro="" textlink="">
      <xdr:nvSpPr>
        <xdr:cNvPr id="4" name="Rectángulo 3">
          <a:extLst>
            <a:ext uri="{FF2B5EF4-FFF2-40B4-BE49-F238E27FC236}">
              <a16:creationId xmlns:a16="http://schemas.microsoft.com/office/drawing/2014/main" id="{00000000-0008-0000-0800-000004000000}"/>
            </a:ext>
          </a:extLst>
        </xdr:cNvPr>
        <xdr:cNvSpPr/>
      </xdr:nvSpPr>
      <xdr:spPr>
        <a:xfrm>
          <a:off x="13075441" y="495300"/>
          <a:ext cx="1105378" cy="5905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400" b="1">
              <a:solidFill>
                <a:sysClr val="windowText" lastClr="000000"/>
              </a:solidFill>
              <a:latin typeface="Arial Narrow" panose="020B0606020202030204" pitchFamily="34" charset="0"/>
            </a:rPr>
            <a:t>Volver al menú</a:t>
          </a:r>
        </a:p>
      </xdr:txBody>
    </xdr:sp>
    <xdr:clientData/>
  </xdr:twoCellAnchor>
  <xdr:twoCellAnchor editAs="oneCell">
    <xdr:from>
      <xdr:col>6</xdr:col>
      <xdr:colOff>394607</xdr:colOff>
      <xdr:row>1</xdr:row>
      <xdr:rowOff>367393</xdr:rowOff>
    </xdr:from>
    <xdr:to>
      <xdr:col>7</xdr:col>
      <xdr:colOff>788458</xdr:colOff>
      <xdr:row>2</xdr:row>
      <xdr:rowOff>287970</xdr:rowOff>
    </xdr:to>
    <xdr:pic>
      <xdr:nvPicPr>
        <xdr:cNvPr id="5" name="Imagen 4">
          <a:hlinkClick xmlns:r="http://schemas.openxmlformats.org/officeDocument/2006/relationships" r:id="rId4"/>
          <a:extLst>
            <a:ext uri="{FF2B5EF4-FFF2-40B4-BE49-F238E27FC236}">
              <a16:creationId xmlns:a16="http://schemas.microsoft.com/office/drawing/2014/main" id="{00000000-0008-0000-0800-000005000000}"/>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654643" y="612322"/>
          <a:ext cx="1389571" cy="1291632"/>
        </a:xfrm>
        <a:prstGeom prst="rect">
          <a:avLst/>
        </a:prstGeom>
      </xdr:spPr>
    </xdr:pic>
    <xdr:clientData/>
  </xdr:twoCellAnchor>
  <xdr:twoCellAnchor>
    <xdr:from>
      <xdr:col>4</xdr:col>
      <xdr:colOff>3695700</xdr:colOff>
      <xdr:row>1</xdr:row>
      <xdr:rowOff>74082</xdr:rowOff>
    </xdr:from>
    <xdr:to>
      <xdr:col>6</xdr:col>
      <xdr:colOff>1059</xdr:colOff>
      <xdr:row>1</xdr:row>
      <xdr:rowOff>778612</xdr:rowOff>
    </xdr:to>
    <xdr:pic>
      <xdr:nvPicPr>
        <xdr:cNvPr id="7" name="4 Imagen">
          <a:extLst>
            <a:ext uri="{FF2B5EF4-FFF2-40B4-BE49-F238E27FC236}">
              <a16:creationId xmlns:a16="http://schemas.microsoft.com/office/drawing/2014/main" id="{00000000-0008-0000-0800-000007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839575" y="321732"/>
          <a:ext cx="1248834" cy="704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round/>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6</xdr:col>
      <xdr:colOff>1278016</xdr:colOff>
      <xdr:row>1</xdr:row>
      <xdr:rowOff>442968</xdr:rowOff>
    </xdr:from>
    <xdr:to>
      <xdr:col>6</xdr:col>
      <xdr:colOff>1278016</xdr:colOff>
      <xdr:row>2</xdr:row>
      <xdr:rowOff>42211</xdr:rowOff>
    </xdr:to>
    <xdr:pic>
      <xdr:nvPicPr>
        <xdr:cNvPr id="2" name="Imagen 1">
          <a:extLst>
            <a:ext uri="{FF2B5EF4-FFF2-40B4-BE49-F238E27FC236}">
              <a16:creationId xmlns:a16="http://schemas.microsoft.com/office/drawing/2014/main" id="{00000000-0008-0000-0900-000002000000}"/>
            </a:ext>
            <a:ext uri="{C183D7F6-B498-43B3-948B-1728B52AA6E4}">
              <adec:decorative xmlns:adec="http://schemas.microsoft.com/office/drawing/2017/decorative" val="1"/>
            </a:ext>
          </a:extLst>
        </xdr:cNvPr>
        <xdr:cNvPicPr>
          <a:picLocks noChangeAspect="1"/>
        </xdr:cNvPicPr>
      </xdr:nvPicPr>
      <xdr:blipFill rotWithShape="1">
        <a:blip xmlns:r="http://schemas.openxmlformats.org/officeDocument/2006/relationships" r:embed="rId1" cstate="print">
          <a:duotone>
            <a:schemeClr val="accent3">
              <a:shade val="45000"/>
              <a:satMod val="135000"/>
            </a:schemeClr>
            <a:prstClr val="white"/>
          </a:duotone>
          <a:extLst>
            <a:ext uri="{28A0092B-C50C-407E-A947-70E740481C1C}">
              <a14:useLocalDpi xmlns:a14="http://schemas.microsoft.com/office/drawing/2010/main" val="0"/>
            </a:ext>
          </a:extLst>
        </a:blip>
        <a:srcRect l="27603" t="29615"/>
        <a:stretch/>
      </xdr:blipFill>
      <xdr:spPr>
        <a:xfrm rot="20235106">
          <a:off x="12231766" y="671568"/>
          <a:ext cx="0" cy="306110"/>
        </a:xfrm>
        <a:prstGeom prst="rect">
          <a:avLst/>
        </a:prstGeom>
      </xdr:spPr>
    </xdr:pic>
    <xdr:clientData/>
  </xdr:twoCellAnchor>
  <xdr:twoCellAnchor editAs="oneCell">
    <xdr:from>
      <xdr:col>6</xdr:col>
      <xdr:colOff>523874</xdr:colOff>
      <xdr:row>1</xdr:row>
      <xdr:rowOff>76199</xdr:rowOff>
    </xdr:from>
    <xdr:to>
      <xdr:col>6</xdr:col>
      <xdr:colOff>523874</xdr:colOff>
      <xdr:row>2</xdr:row>
      <xdr:rowOff>39893</xdr:rowOff>
    </xdr:to>
    <xdr:pic>
      <xdr:nvPicPr>
        <xdr:cNvPr id="3" name="Imagen 2" descr="C:\Users\oarango\AppData\Local\Microsoft\Windows\INetCache\Content.MSO\C0FB8B7C.tmp">
          <a:hlinkClick xmlns:r="http://schemas.openxmlformats.org/officeDocument/2006/relationships" r:id="rId2"/>
          <a:extLst>
            <a:ext uri="{FF2B5EF4-FFF2-40B4-BE49-F238E27FC236}">
              <a16:creationId xmlns:a16="http://schemas.microsoft.com/office/drawing/2014/main" id="{00000000-0008-0000-0900-000003000000}"/>
            </a:ext>
          </a:extLst>
        </xdr:cNvPr>
        <xdr:cNvPicPr/>
      </xdr:nvPicPr>
      <xdr:blipFill>
        <a:blip xmlns:r="http://schemas.openxmlformats.org/officeDocument/2006/relationships" r:embed="rId3" cstate="print">
          <a:duotone>
            <a:schemeClr val="bg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77624" y="304799"/>
          <a:ext cx="0" cy="657226"/>
        </a:xfrm>
        <a:prstGeom prst="rect">
          <a:avLst/>
        </a:prstGeom>
        <a:noFill/>
        <a:ln>
          <a:noFill/>
        </a:ln>
      </xdr:spPr>
    </xdr:pic>
    <xdr:clientData/>
  </xdr:twoCellAnchor>
  <xdr:twoCellAnchor>
    <xdr:from>
      <xdr:col>5</xdr:col>
      <xdr:colOff>910402</xdr:colOff>
      <xdr:row>2</xdr:row>
      <xdr:rowOff>44966</xdr:rowOff>
    </xdr:from>
    <xdr:to>
      <xdr:col>6</xdr:col>
      <xdr:colOff>1300927</xdr:colOff>
      <xdr:row>2</xdr:row>
      <xdr:rowOff>388294</xdr:rowOff>
    </xdr:to>
    <xdr:sp macro="" textlink="">
      <xdr:nvSpPr>
        <xdr:cNvPr id="4" name="Rectángulo 3">
          <a:extLst>
            <a:ext uri="{FF2B5EF4-FFF2-40B4-BE49-F238E27FC236}">
              <a16:creationId xmlns:a16="http://schemas.microsoft.com/office/drawing/2014/main" id="{00000000-0008-0000-0900-000004000000}"/>
            </a:ext>
          </a:extLst>
        </xdr:cNvPr>
        <xdr:cNvSpPr/>
      </xdr:nvSpPr>
      <xdr:spPr>
        <a:xfrm>
          <a:off x="11847343" y="1407601"/>
          <a:ext cx="1313890" cy="343328"/>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400" b="1">
              <a:solidFill>
                <a:sysClr val="windowText" lastClr="000000"/>
              </a:solidFill>
              <a:latin typeface="Arial Narrow" panose="020B0606020202030204" pitchFamily="34" charset="0"/>
            </a:rPr>
            <a:t>Volver al menú</a:t>
          </a:r>
        </a:p>
      </xdr:txBody>
    </xdr:sp>
    <xdr:clientData/>
  </xdr:twoCellAnchor>
  <xdr:twoCellAnchor editAs="oneCell">
    <xdr:from>
      <xdr:col>6</xdr:col>
      <xdr:colOff>95250</xdr:colOff>
      <xdr:row>1</xdr:row>
      <xdr:rowOff>28575</xdr:rowOff>
    </xdr:from>
    <xdr:to>
      <xdr:col>6</xdr:col>
      <xdr:colOff>893445</xdr:colOff>
      <xdr:row>2</xdr:row>
      <xdr:rowOff>138953</xdr:rowOff>
    </xdr:to>
    <xdr:pic>
      <xdr:nvPicPr>
        <xdr:cNvPr id="5" name="Imagen 4">
          <a:hlinkClick xmlns:r="http://schemas.openxmlformats.org/officeDocument/2006/relationships" r:id="rId4"/>
          <a:extLst>
            <a:ext uri="{FF2B5EF4-FFF2-40B4-BE49-F238E27FC236}">
              <a16:creationId xmlns:a16="http://schemas.microsoft.com/office/drawing/2014/main" id="{00000000-0008-0000-0900-000005000000}"/>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049000" y="257175"/>
          <a:ext cx="809625" cy="809625"/>
        </a:xfrm>
        <a:prstGeom prst="rect">
          <a:avLst/>
        </a:prstGeom>
      </xdr:spPr>
    </xdr:pic>
    <xdr:clientData/>
  </xdr:twoCellAnchor>
  <xdr:twoCellAnchor>
    <xdr:from>
      <xdr:col>6</xdr:col>
      <xdr:colOff>874060</xdr:colOff>
      <xdr:row>1</xdr:row>
      <xdr:rowOff>143771</xdr:rowOff>
    </xdr:from>
    <xdr:to>
      <xdr:col>6</xdr:col>
      <xdr:colOff>2129118</xdr:colOff>
      <xdr:row>1</xdr:row>
      <xdr:rowOff>709468</xdr:rowOff>
    </xdr:to>
    <xdr:pic>
      <xdr:nvPicPr>
        <xdr:cNvPr id="7" name="4 Imagen">
          <a:extLst>
            <a:ext uri="{FF2B5EF4-FFF2-40B4-BE49-F238E27FC236}">
              <a16:creationId xmlns:a16="http://schemas.microsoft.com/office/drawing/2014/main" id="{00000000-0008-0000-0900-000007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2124766" y="367889"/>
          <a:ext cx="1255058" cy="5656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round/>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6</xdr:col>
      <xdr:colOff>1592769</xdr:colOff>
      <xdr:row>1</xdr:row>
      <xdr:rowOff>263100</xdr:rowOff>
    </xdr:from>
    <xdr:to>
      <xdr:col>6</xdr:col>
      <xdr:colOff>1592769</xdr:colOff>
      <xdr:row>1</xdr:row>
      <xdr:rowOff>589965</xdr:rowOff>
    </xdr:to>
    <xdr:pic>
      <xdr:nvPicPr>
        <xdr:cNvPr id="7" name="Imagen 6">
          <a:extLst>
            <a:ext uri="{FF2B5EF4-FFF2-40B4-BE49-F238E27FC236}">
              <a16:creationId xmlns:a16="http://schemas.microsoft.com/office/drawing/2014/main" id="{00000000-0008-0000-0A00-000007000000}"/>
            </a:ext>
            <a:ext uri="{C183D7F6-B498-43B3-948B-1728B52AA6E4}">
              <adec:decorative xmlns:adec="http://schemas.microsoft.com/office/drawing/2017/decorative" val="1"/>
            </a:ext>
          </a:extLst>
        </xdr:cNvPr>
        <xdr:cNvPicPr>
          <a:picLocks noChangeAspect="1"/>
        </xdr:cNvPicPr>
      </xdr:nvPicPr>
      <xdr:blipFill rotWithShape="1">
        <a:blip xmlns:r="http://schemas.openxmlformats.org/officeDocument/2006/relationships" r:embed="rId1" cstate="print">
          <a:duotone>
            <a:schemeClr val="accent3">
              <a:shade val="45000"/>
              <a:satMod val="135000"/>
            </a:schemeClr>
            <a:prstClr val="white"/>
          </a:duotone>
          <a:extLst>
            <a:ext uri="{28A0092B-C50C-407E-A947-70E740481C1C}">
              <a14:useLocalDpi xmlns:a14="http://schemas.microsoft.com/office/drawing/2010/main" val="0"/>
            </a:ext>
          </a:extLst>
        </a:blip>
        <a:srcRect l="27603" t="29615"/>
        <a:stretch/>
      </xdr:blipFill>
      <xdr:spPr>
        <a:xfrm rot="20235106">
          <a:off x="11736894" y="358350"/>
          <a:ext cx="223901" cy="334485"/>
        </a:xfrm>
        <a:prstGeom prst="rect">
          <a:avLst/>
        </a:prstGeom>
      </xdr:spPr>
    </xdr:pic>
    <xdr:clientData/>
  </xdr:twoCellAnchor>
  <xdr:twoCellAnchor editAs="oneCell">
    <xdr:from>
      <xdr:col>6</xdr:col>
      <xdr:colOff>0</xdr:colOff>
      <xdr:row>0</xdr:row>
      <xdr:rowOff>171450</xdr:rowOff>
    </xdr:from>
    <xdr:to>
      <xdr:col>6</xdr:col>
      <xdr:colOff>952500</xdr:colOff>
      <xdr:row>1</xdr:row>
      <xdr:rowOff>498927</xdr:rowOff>
    </xdr:to>
    <xdr:pic>
      <xdr:nvPicPr>
        <xdr:cNvPr id="9" name="Imagen 8">
          <a:hlinkClick xmlns:r="http://schemas.openxmlformats.org/officeDocument/2006/relationships" r:id="rId2"/>
          <a:extLst>
            <a:ext uri="{FF2B5EF4-FFF2-40B4-BE49-F238E27FC236}">
              <a16:creationId xmlns:a16="http://schemas.microsoft.com/office/drawing/2014/main" id="{00000000-0008-0000-0A00-000009000000}"/>
            </a:ext>
            <a:ext uri="{C183D7F6-B498-43B3-948B-1728B52AA6E4}">
              <adec:decorative xmlns:adec="http://schemas.microsoft.com/office/drawing/2017/decorative" val="1"/>
            </a:ext>
          </a:extLst>
        </xdr:cNvPr>
        <xdr:cNvPicPr>
          <a:picLocks noChangeAspect="1"/>
        </xdr:cNvPicPr>
      </xdr:nvPicPr>
      <xdr:blipFill rotWithShape="1">
        <a:blip xmlns:r="http://schemas.openxmlformats.org/officeDocument/2006/relationships" r:embed="rId3" cstate="print">
          <a:biLevel thresh="75000"/>
          <a:extLst>
            <a:ext uri="{28A0092B-C50C-407E-A947-70E740481C1C}">
              <a14:useLocalDpi xmlns:a14="http://schemas.microsoft.com/office/drawing/2010/main" val="0"/>
            </a:ext>
          </a:extLst>
        </a:blip>
        <a:srcRect t="14844" b="36572"/>
        <a:stretch/>
      </xdr:blipFill>
      <xdr:spPr>
        <a:xfrm>
          <a:off x="9858375" y="171450"/>
          <a:ext cx="952500" cy="517977"/>
        </a:xfrm>
        <a:prstGeom prst="rect">
          <a:avLst/>
        </a:prstGeom>
      </xdr:spPr>
    </xdr:pic>
    <xdr:clientData/>
  </xdr:twoCellAnchor>
  <xdr:twoCellAnchor>
    <xdr:from>
      <xdr:col>6</xdr:col>
      <xdr:colOff>695324</xdr:colOff>
      <xdr:row>1</xdr:row>
      <xdr:rowOff>123825</xdr:rowOff>
    </xdr:from>
    <xdr:to>
      <xdr:col>6</xdr:col>
      <xdr:colOff>1657350</xdr:colOff>
      <xdr:row>1</xdr:row>
      <xdr:rowOff>685800</xdr:rowOff>
    </xdr:to>
    <xdr:sp macro="" textlink="">
      <xdr:nvSpPr>
        <xdr:cNvPr id="10" name="Rectángulo 9">
          <a:extLst>
            <a:ext uri="{FF2B5EF4-FFF2-40B4-BE49-F238E27FC236}">
              <a16:creationId xmlns:a16="http://schemas.microsoft.com/office/drawing/2014/main" id="{00000000-0008-0000-0A00-00000A000000}"/>
            </a:ext>
          </a:extLst>
        </xdr:cNvPr>
        <xdr:cNvSpPr/>
      </xdr:nvSpPr>
      <xdr:spPr>
        <a:xfrm>
          <a:off x="10553699" y="314325"/>
          <a:ext cx="962026" cy="5619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200" b="1">
              <a:solidFill>
                <a:sysClr val="windowText" lastClr="000000"/>
              </a:solidFill>
              <a:latin typeface="Arial Narrow" panose="020B0606020202030204" pitchFamily="34" charset="0"/>
            </a:rPr>
            <a:t>Volver al Menú</a:t>
          </a:r>
        </a:p>
      </xdr:txBody>
    </xdr:sp>
    <xdr:clientData/>
  </xdr:twoCellAnchor>
  <xdr:twoCellAnchor>
    <xdr:from>
      <xdr:col>6</xdr:col>
      <xdr:colOff>1779269</xdr:colOff>
      <xdr:row>1</xdr:row>
      <xdr:rowOff>49530</xdr:rowOff>
    </xdr:from>
    <xdr:to>
      <xdr:col>6</xdr:col>
      <xdr:colOff>2790824</xdr:colOff>
      <xdr:row>1</xdr:row>
      <xdr:rowOff>505472</xdr:rowOff>
    </xdr:to>
    <xdr:pic>
      <xdr:nvPicPr>
        <xdr:cNvPr id="3" name="4 Imagen">
          <a:extLst>
            <a:ext uri="{FF2B5EF4-FFF2-40B4-BE49-F238E27FC236}">
              <a16:creationId xmlns:a16="http://schemas.microsoft.com/office/drawing/2014/main" id="{00000000-0008-0000-0A00-000003000000}"/>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904344" y="230505"/>
          <a:ext cx="1011555" cy="455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round/>
              <a:headEnd/>
              <a:tailEnd/>
            </a14:hiddenLine>
          </a:ext>
        </a:extLst>
      </xdr:spPr>
    </xdr:pic>
    <xdr:clientData/>
  </xdr:twoCellAnchor>
</xdr:wsDr>
</file>

<file path=xl/persons/person.xml><?xml version="1.0" encoding="utf-8"?>
<personList xmlns="http://schemas.microsoft.com/office/spreadsheetml/2018/threadedcomments" xmlns:x="http://schemas.openxmlformats.org/spreadsheetml/2006/main">
  <person displayName="Elkin Evelio Palacio Herrera" id="{9A11629E-DB43-44F1-977B-CC0EEDD6B7CE}" userId="S::epalacio@hospitalmua.gov.co::d6a00ce2-1be5-4576-b2d6-19f0ef0b2d49" providerId="AD"/>
</personList>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D7" dT="2024-01-31T16:21:18.59" personId="{9A11629E-DB43-44F1-977B-CC0EEDD6B7CE}" id="{E5244394-3F3F-42AD-9397-EEB2FAE3D060}">
    <text>Incluye la adopción de un nuevo correo general (no indivudializado a un formulario), por ejemplo:  gestiontransparente@hospitalmua.gov.co</text>
    <extLst>
      <x:ext xmlns:xltc2="http://schemas.microsoft.com/office/spreadsheetml/2020/threadedcomments2" uri="{F7C98A9C-CBB3-438F-8F68-D28B6AF4A901}">
        <xltc2:checksum>925865348</xltc2:checksum>
        <xltc2:hyperlink startIndex="99" length="38" url="gestiontransparente@hospitalmua.gov.co"/>
      </x:ext>
    </extLst>
  </threadedComment>
</ThreadedComments>
</file>

<file path=xl/threadedComments/threadedComment2.xml><?xml version="1.0" encoding="utf-8"?>
<ThreadedComments xmlns="http://schemas.microsoft.com/office/spreadsheetml/2018/threadedcomments" xmlns:x="http://schemas.openxmlformats.org/spreadsheetml/2006/main">
  <threadedComment ref="C10" dT="2024-01-31T16:14:05.73" personId="{9A11629E-DB43-44F1-977B-CC0EEDD6B7CE}" id="{8933F8D0-0CB0-4DE3-9A0D-FFF71EA948D1}">
    <text xml:space="preserve"> Rendición Pública de Cuentas, gestión anticorrupción</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hyperlink" Target="https://www.hospitalmua.gov.co/TransparenciaAccesoInformacion/MenuTransparencia/Informe%20Plan%20Anticorrupci%C3%B3n%20y%20atenci%C3%B3n%20al%20Ciudadano%20%E2%80%93%20Primer%20cuatrimestre%202023.xlsx" TargetMode="External"/><Relationship Id="rId2" Type="http://schemas.openxmlformats.org/officeDocument/2006/relationships/hyperlink" Target="https://www.hospitalmua.gov.co/TransparenciaAccesoInformacion/MenuTransparencia/Informe%20Plan%20Anticorrupci%C3%B3n%20y%20Atenci%C3%B3n%20al%20Ciudadano%20-%20Segundo%20Cuatrimestre%202023.xlsx" TargetMode="External"/><Relationship Id="rId1" Type="http://schemas.openxmlformats.org/officeDocument/2006/relationships/hyperlink" Target="https://www.hospitalmua.gov.co/TransparenciaAccesoInformacion/MenuTransparencia/Informe%20Plan%20Anticorrupcion%20y%20atencion%20al%20ciudadano%20tercer%20cuatrimestre%202023.xlsx" TargetMode="External"/><Relationship Id="rId5" Type="http://schemas.openxmlformats.org/officeDocument/2006/relationships/drawing" Target="../drawings/drawing4.xml"/><Relationship Id="rId4"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5.xml"/><Relationship Id="rId1" Type="http://schemas.openxmlformats.org/officeDocument/2006/relationships/printerSettings" Target="../printerSettings/printerSettings4.bin"/><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7.xml"/><Relationship Id="rId1" Type="http://schemas.openxmlformats.org/officeDocument/2006/relationships/printerSettings" Target="../printerSettings/printerSettings5.bin"/><Relationship Id="rId5" Type="http://schemas.microsoft.com/office/2017/10/relationships/threadedComment" Target="../threadedComments/threadedComment2.xml"/><Relationship Id="rId4" Type="http://schemas.openxmlformats.org/officeDocument/2006/relationships/comments" Target="../comments2.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4951D2-F887-4C2B-8C4F-CCFA6D93DD5F}">
  <dimension ref="A1:U108"/>
  <sheetViews>
    <sheetView showGridLines="0" tabSelected="1" zoomScale="65" zoomScaleNormal="65" workbookViewId="0">
      <selection activeCell="H94" sqref="H94"/>
    </sheetView>
  </sheetViews>
  <sheetFormatPr baseColWidth="10" defaultRowHeight="17.25"/>
  <cols>
    <col min="1" max="1" width="1.85546875" style="513" customWidth="1"/>
    <col min="2" max="2" width="24.28515625" style="513" customWidth="1"/>
    <col min="3" max="3" width="9.140625" style="516" customWidth="1"/>
    <col min="4" max="4" width="52.85546875" style="517" customWidth="1"/>
    <col min="5" max="5" width="31.85546875" style="513" customWidth="1"/>
    <col min="6" max="6" width="18.140625" style="513" customWidth="1"/>
    <col min="7" max="7" width="14.42578125" style="515" customWidth="1"/>
    <col min="8" max="8" width="133.85546875" style="513" customWidth="1"/>
    <col min="9" max="9" width="13.28515625" style="513" customWidth="1"/>
    <col min="10" max="10" width="1.5703125" style="513" customWidth="1"/>
    <col min="11" max="11" width="11.42578125" style="513" customWidth="1"/>
    <col min="12" max="12" width="3" style="513" customWidth="1"/>
    <col min="13" max="13" width="2.140625" style="513" customWidth="1"/>
    <col min="14" max="14" width="3.42578125" style="513" customWidth="1"/>
    <col min="15" max="16384" width="11.42578125" style="513"/>
  </cols>
  <sheetData>
    <row r="1" spans="1:12" ht="8.25" customHeight="1">
      <c r="A1" s="192"/>
      <c r="B1" s="192"/>
      <c r="C1" s="192"/>
      <c r="D1" s="192"/>
      <c r="E1" s="192"/>
      <c r="F1" s="192"/>
      <c r="G1" s="192"/>
      <c r="H1" s="192"/>
      <c r="I1" s="192"/>
      <c r="J1" s="192"/>
      <c r="K1" s="192"/>
      <c r="L1" s="192"/>
    </row>
    <row r="2" spans="1:12" ht="409.5" customHeight="1">
      <c r="A2" s="192"/>
      <c r="B2" s="192"/>
      <c r="C2" s="192"/>
      <c r="D2" s="192"/>
      <c r="E2" s="192"/>
      <c r="F2" s="192"/>
      <c r="G2" s="192"/>
      <c r="H2" s="192"/>
      <c r="I2" s="192"/>
      <c r="J2" s="192"/>
      <c r="K2" s="192"/>
      <c r="L2" s="192"/>
    </row>
    <row r="3" spans="1:12" ht="409.5" customHeight="1">
      <c r="A3" s="192"/>
      <c r="B3" s="192"/>
      <c r="C3" s="192"/>
      <c r="D3" s="192"/>
      <c r="E3" s="192"/>
      <c r="F3" s="192"/>
      <c r="G3" s="192"/>
      <c r="H3" s="192"/>
      <c r="I3" s="192"/>
      <c r="J3" s="192"/>
      <c r="K3" s="192"/>
      <c r="L3" s="192"/>
    </row>
    <row r="4" spans="1:12" ht="226.5" customHeight="1" thickBot="1">
      <c r="A4" s="192"/>
      <c r="B4" s="192"/>
      <c r="C4" s="192"/>
      <c r="D4" s="192"/>
      <c r="E4" s="192"/>
      <c r="F4" s="192"/>
      <c r="G4" s="192"/>
      <c r="H4" s="192"/>
      <c r="I4" s="192"/>
      <c r="J4" s="192"/>
      <c r="K4" s="192"/>
      <c r="L4" s="192"/>
    </row>
    <row r="5" spans="1:12" ht="42.75" customHeight="1">
      <c r="A5" s="192"/>
      <c r="B5" s="193" t="s">
        <v>231</v>
      </c>
      <c r="C5" s="194"/>
      <c r="D5" s="195" t="s">
        <v>320</v>
      </c>
      <c r="E5" s="196"/>
      <c r="F5" s="196"/>
      <c r="G5" s="196"/>
      <c r="H5" s="196"/>
      <c r="I5" s="197"/>
      <c r="J5" s="192"/>
      <c r="K5" s="192"/>
      <c r="L5" s="192"/>
    </row>
    <row r="6" spans="1:12" ht="42.75" customHeight="1" thickBot="1">
      <c r="A6" s="192"/>
      <c r="B6" s="198"/>
      <c r="C6" s="199"/>
      <c r="D6" s="385" t="s">
        <v>321</v>
      </c>
      <c r="E6" s="199"/>
      <c r="F6" s="199"/>
      <c r="G6" s="199"/>
      <c r="H6" s="199"/>
      <c r="I6" s="200"/>
      <c r="J6" s="192"/>
      <c r="K6" s="192"/>
      <c r="L6" s="192"/>
    </row>
    <row r="7" spans="1:12" ht="48.75" customHeight="1" thickBot="1">
      <c r="A7" s="192"/>
      <c r="B7" s="201" t="s">
        <v>232</v>
      </c>
      <c r="C7" s="202"/>
      <c r="D7" s="202"/>
      <c r="E7" s="202"/>
      <c r="F7" s="202"/>
      <c r="G7" s="203"/>
      <c r="H7" s="204" t="s">
        <v>378</v>
      </c>
      <c r="I7" s="205"/>
      <c r="J7" s="192"/>
      <c r="K7" s="192"/>
      <c r="L7" s="192"/>
    </row>
    <row r="8" spans="1:12" ht="38.25" thickBot="1">
      <c r="A8" s="192"/>
      <c r="B8" s="206" t="s">
        <v>233</v>
      </c>
      <c r="C8" s="207" t="s">
        <v>234</v>
      </c>
      <c r="D8" s="208"/>
      <c r="E8" s="209" t="s">
        <v>235</v>
      </c>
      <c r="F8" s="209" t="s">
        <v>8</v>
      </c>
      <c r="G8" s="210" t="s">
        <v>236</v>
      </c>
      <c r="H8" s="211" t="s">
        <v>237</v>
      </c>
      <c r="I8" s="212" t="s">
        <v>238</v>
      </c>
      <c r="J8" s="192"/>
      <c r="K8" s="192"/>
      <c r="L8" s="192"/>
    </row>
    <row r="9" spans="1:12" ht="237" customHeight="1" thickBot="1">
      <c r="A9" s="192"/>
      <c r="B9" s="213"/>
      <c r="C9" s="214" t="s">
        <v>239</v>
      </c>
      <c r="D9" s="215" t="s">
        <v>319</v>
      </c>
      <c r="E9" s="215" t="s">
        <v>314</v>
      </c>
      <c r="F9" s="216" t="s">
        <v>72</v>
      </c>
      <c r="G9" s="442" t="s">
        <v>315</v>
      </c>
      <c r="H9" s="414" t="s">
        <v>446</v>
      </c>
      <c r="I9" s="457" t="s">
        <v>431</v>
      </c>
      <c r="J9" s="192"/>
      <c r="K9" s="462" t="str">
        <f>IF(I9="","",I9)</f>
        <v>N/A</v>
      </c>
      <c r="L9" s="192"/>
    </row>
    <row r="10" spans="1:12" ht="134.25" customHeight="1" thickBot="1">
      <c r="A10" s="192"/>
      <c r="B10" s="384" t="s">
        <v>316</v>
      </c>
      <c r="C10" s="214" t="s">
        <v>240</v>
      </c>
      <c r="D10" s="215" t="s">
        <v>380</v>
      </c>
      <c r="E10" s="215" t="s">
        <v>94</v>
      </c>
      <c r="F10" s="216" t="s">
        <v>95</v>
      </c>
      <c r="G10" s="217" t="s">
        <v>322</v>
      </c>
      <c r="H10" s="415" t="s">
        <v>447</v>
      </c>
      <c r="I10" s="457" t="s">
        <v>431</v>
      </c>
      <c r="J10" s="192"/>
      <c r="K10" s="219" t="str">
        <f t="shared" ref="K10:K18" si="0">IF(I10="","",I10)</f>
        <v>N/A</v>
      </c>
      <c r="L10" s="192"/>
    </row>
    <row r="11" spans="1:12" ht="134.25" customHeight="1" thickBot="1">
      <c r="A11" s="192"/>
      <c r="B11" s="225"/>
      <c r="C11" s="214" t="s">
        <v>317</v>
      </c>
      <c r="D11" s="215" t="s">
        <v>381</v>
      </c>
      <c r="E11" s="215" t="s">
        <v>94</v>
      </c>
      <c r="F11" s="216" t="s">
        <v>72</v>
      </c>
      <c r="G11" s="217" t="s">
        <v>322</v>
      </c>
      <c r="H11" s="451" t="s">
        <v>448</v>
      </c>
      <c r="I11" s="458">
        <v>1</v>
      </c>
      <c r="J11" s="192"/>
      <c r="K11" s="219">
        <f t="shared" si="0"/>
        <v>1</v>
      </c>
      <c r="L11" s="192"/>
    </row>
    <row r="12" spans="1:12" ht="211.5" customHeight="1" thickBot="1">
      <c r="A12" s="192"/>
      <c r="B12" s="225"/>
      <c r="C12" s="214" t="s">
        <v>318</v>
      </c>
      <c r="D12" s="215" t="s">
        <v>432</v>
      </c>
      <c r="E12" s="215" t="s">
        <v>106</v>
      </c>
      <c r="F12" s="216" t="s">
        <v>105</v>
      </c>
      <c r="G12" s="217" t="s">
        <v>322</v>
      </c>
      <c r="H12" s="452" t="s">
        <v>449</v>
      </c>
      <c r="I12" s="459">
        <v>0.75</v>
      </c>
      <c r="J12" s="192"/>
      <c r="K12" s="219">
        <f t="shared" si="0"/>
        <v>0.75</v>
      </c>
      <c r="L12" s="192"/>
    </row>
    <row r="13" spans="1:12" ht="409.5" customHeight="1" thickBot="1">
      <c r="A13" s="192"/>
      <c r="B13" s="386" t="s">
        <v>323</v>
      </c>
      <c r="C13" s="214" t="s">
        <v>241</v>
      </c>
      <c r="D13" s="215" t="s">
        <v>382</v>
      </c>
      <c r="E13" s="215" t="s">
        <v>101</v>
      </c>
      <c r="F13" s="216" t="s">
        <v>99</v>
      </c>
      <c r="G13" s="217" t="s">
        <v>324</v>
      </c>
      <c r="H13" s="453" t="s">
        <v>450</v>
      </c>
      <c r="I13" s="458">
        <v>1</v>
      </c>
      <c r="J13" s="192"/>
      <c r="K13" s="219">
        <f t="shared" si="0"/>
        <v>1</v>
      </c>
      <c r="L13" s="192"/>
    </row>
    <row r="14" spans="1:12" ht="162.75" customHeight="1" thickBot="1">
      <c r="A14" s="192"/>
      <c r="B14" s="226"/>
      <c r="C14" s="214" t="s">
        <v>242</v>
      </c>
      <c r="D14" s="218" t="s">
        <v>383</v>
      </c>
      <c r="E14" s="218" t="s">
        <v>52</v>
      </c>
      <c r="F14" s="216" t="s">
        <v>99</v>
      </c>
      <c r="G14" s="217" t="s">
        <v>324</v>
      </c>
      <c r="H14" s="450" t="s">
        <v>451</v>
      </c>
      <c r="I14" s="460" t="s">
        <v>431</v>
      </c>
      <c r="J14" s="192"/>
      <c r="K14" s="219" t="str">
        <f t="shared" si="0"/>
        <v>N/A</v>
      </c>
      <c r="L14" s="192"/>
    </row>
    <row r="15" spans="1:12" ht="191.25" customHeight="1" thickBot="1">
      <c r="A15" s="192"/>
      <c r="B15" s="213" t="s">
        <v>243</v>
      </c>
      <c r="C15" s="220" t="s">
        <v>244</v>
      </c>
      <c r="D15" s="221" t="s">
        <v>389</v>
      </c>
      <c r="E15" s="222" t="s">
        <v>97</v>
      </c>
      <c r="F15" s="223" t="s">
        <v>73</v>
      </c>
      <c r="G15" s="217" t="s">
        <v>322</v>
      </c>
      <c r="H15" s="450" t="s">
        <v>452</v>
      </c>
      <c r="I15" s="459">
        <v>1</v>
      </c>
      <c r="J15" s="192"/>
      <c r="K15" s="219">
        <f t="shared" si="0"/>
        <v>1</v>
      </c>
      <c r="L15" s="192"/>
    </row>
    <row r="16" spans="1:12" ht="240" customHeight="1" thickBot="1">
      <c r="A16" s="192"/>
      <c r="B16" s="226"/>
      <c r="C16" s="214" t="s">
        <v>245</v>
      </c>
      <c r="D16" s="215" t="s">
        <v>384</v>
      </c>
      <c r="E16" s="227" t="s">
        <v>102</v>
      </c>
      <c r="F16" s="216" t="s">
        <v>72</v>
      </c>
      <c r="G16" s="217" t="s">
        <v>324</v>
      </c>
      <c r="H16" s="416" t="s">
        <v>453</v>
      </c>
      <c r="I16" s="459" t="s">
        <v>431</v>
      </c>
      <c r="J16" s="192"/>
      <c r="K16" s="219" t="str">
        <f t="shared" si="0"/>
        <v>N/A</v>
      </c>
      <c r="L16" s="192"/>
    </row>
    <row r="17" spans="1:21" ht="378.75" customHeight="1" thickBot="1">
      <c r="A17" s="192"/>
      <c r="B17" s="387" t="s">
        <v>246</v>
      </c>
      <c r="C17" s="214" t="s">
        <v>247</v>
      </c>
      <c r="D17" s="215" t="s">
        <v>385</v>
      </c>
      <c r="E17" s="218" t="s">
        <v>202</v>
      </c>
      <c r="F17" s="216" t="s">
        <v>72</v>
      </c>
      <c r="G17" s="217" t="s">
        <v>322</v>
      </c>
      <c r="H17" s="420" t="s">
        <v>443</v>
      </c>
      <c r="I17" s="459">
        <v>1</v>
      </c>
      <c r="J17" s="192"/>
      <c r="K17" s="219">
        <f t="shared" si="0"/>
        <v>1</v>
      </c>
      <c r="L17" s="192"/>
    </row>
    <row r="18" spans="1:21" ht="377.25" customHeight="1" thickBot="1">
      <c r="A18" s="192"/>
      <c r="B18" s="230" t="s">
        <v>249</v>
      </c>
      <c r="C18" s="229" t="s">
        <v>248</v>
      </c>
      <c r="D18" s="215" t="s">
        <v>386</v>
      </c>
      <c r="E18" s="215" t="s">
        <v>203</v>
      </c>
      <c r="F18" s="228" t="s">
        <v>65</v>
      </c>
      <c r="G18" s="217" t="s">
        <v>322</v>
      </c>
      <c r="H18" s="421" t="s">
        <v>454</v>
      </c>
      <c r="I18" s="459">
        <v>1</v>
      </c>
      <c r="J18" s="192"/>
      <c r="K18" s="231">
        <f t="shared" si="0"/>
        <v>1</v>
      </c>
      <c r="L18" s="192"/>
    </row>
    <row r="19" spans="1:21" ht="42.75" customHeight="1" thickBot="1">
      <c r="A19" s="192"/>
      <c r="B19" s="412" t="s">
        <v>250</v>
      </c>
      <c r="C19" s="232"/>
      <c r="D19" s="232"/>
      <c r="E19" s="232"/>
      <c r="F19" s="232"/>
      <c r="G19" s="233"/>
      <c r="H19" s="234" t="s">
        <v>325</v>
      </c>
      <c r="I19" s="461">
        <f>AVERAGE(I9:I18)</f>
        <v>0.95833333333333337</v>
      </c>
      <c r="J19" s="192"/>
      <c r="K19" s="192"/>
      <c r="L19" s="192"/>
    </row>
    <row r="20" spans="1:21" ht="8.25" customHeight="1" thickBot="1">
      <c r="A20" s="192"/>
      <c r="B20" s="192"/>
      <c r="C20" s="192"/>
      <c r="D20" s="192"/>
      <c r="E20" s="192"/>
      <c r="F20" s="192"/>
      <c r="G20" s="192"/>
      <c r="H20" s="192"/>
      <c r="I20" s="192"/>
      <c r="J20" s="192"/>
      <c r="K20" s="192"/>
      <c r="L20" s="192"/>
    </row>
    <row r="21" spans="1:21" ht="42.75" thickBot="1">
      <c r="A21" s="192"/>
      <c r="B21" s="235" t="s">
        <v>251</v>
      </c>
      <c r="C21" s="236"/>
      <c r="D21" s="236"/>
      <c r="E21" s="236"/>
      <c r="F21" s="236"/>
      <c r="G21" s="237"/>
      <c r="H21" s="238" t="s">
        <v>326</v>
      </c>
      <c r="I21" s="239"/>
      <c r="J21" s="192"/>
      <c r="K21" s="192"/>
      <c r="L21" s="192"/>
    </row>
    <row r="22" spans="1:21" ht="38.25" customHeight="1" thickBot="1">
      <c r="A22" s="192"/>
      <c r="B22" s="206" t="s">
        <v>233</v>
      </c>
      <c r="C22" s="240" t="s">
        <v>234</v>
      </c>
      <c r="D22" s="241"/>
      <c r="E22" s="242" t="s">
        <v>235</v>
      </c>
      <c r="F22" s="242" t="s">
        <v>8</v>
      </c>
      <c r="G22" s="210" t="s">
        <v>236</v>
      </c>
      <c r="H22" s="243" t="s">
        <v>237</v>
      </c>
      <c r="I22" s="244" t="s">
        <v>238</v>
      </c>
      <c r="J22" s="192"/>
      <c r="K22" s="192"/>
      <c r="L22" s="192"/>
    </row>
    <row r="23" spans="1:21" ht="198.75" customHeight="1" thickBot="1">
      <c r="A23" s="192"/>
      <c r="B23" s="245" t="s">
        <v>252</v>
      </c>
      <c r="C23" s="214" t="s">
        <v>253</v>
      </c>
      <c r="D23" s="224" t="s">
        <v>387</v>
      </c>
      <c r="E23" s="215" t="s">
        <v>111</v>
      </c>
      <c r="F23" s="216" t="s">
        <v>113</v>
      </c>
      <c r="G23" s="217" t="s">
        <v>427</v>
      </c>
      <c r="H23" s="422" t="s">
        <v>433</v>
      </c>
      <c r="I23" s="246">
        <v>1</v>
      </c>
      <c r="J23" s="192"/>
      <c r="K23" s="462">
        <f t="shared" ref="K23:K26" si="1">IF(I23="","",I23)</f>
        <v>1</v>
      </c>
      <c r="L23" s="192"/>
    </row>
    <row r="24" spans="1:21" ht="252.75" customHeight="1" thickBot="1">
      <c r="A24" s="192"/>
      <c r="B24" s="247"/>
      <c r="C24" s="214" t="s">
        <v>255</v>
      </c>
      <c r="D24" s="215" t="s">
        <v>428</v>
      </c>
      <c r="E24" s="215" t="s">
        <v>114</v>
      </c>
      <c r="F24" s="228" t="s">
        <v>122</v>
      </c>
      <c r="G24" s="217" t="s">
        <v>322</v>
      </c>
      <c r="H24" s="342" t="s">
        <v>445</v>
      </c>
      <c r="I24" s="246">
        <v>0.63339999999999996</v>
      </c>
      <c r="J24" s="192"/>
      <c r="K24" s="219">
        <f t="shared" si="1"/>
        <v>0.63339999999999996</v>
      </c>
      <c r="L24" s="192"/>
      <c r="U24" s="514"/>
    </row>
    <row r="25" spans="1:21" ht="302.25" customHeight="1" thickBot="1">
      <c r="A25" s="192"/>
      <c r="B25" s="388" t="s">
        <v>254</v>
      </c>
      <c r="C25" s="249" t="s">
        <v>256</v>
      </c>
      <c r="D25" s="250" t="s">
        <v>388</v>
      </c>
      <c r="E25" s="250" t="s">
        <v>179</v>
      </c>
      <c r="F25" s="279" t="s">
        <v>72</v>
      </c>
      <c r="G25" s="217" t="s">
        <v>322</v>
      </c>
      <c r="H25" s="320" t="s">
        <v>436</v>
      </c>
      <c r="I25" s="317">
        <v>1</v>
      </c>
      <c r="J25" s="192"/>
      <c r="K25" s="219">
        <f t="shared" si="1"/>
        <v>1</v>
      </c>
      <c r="L25" s="192"/>
    </row>
    <row r="26" spans="1:21" ht="151.5" customHeight="1" thickBot="1">
      <c r="A26" s="192"/>
      <c r="B26" s="248"/>
      <c r="C26" s="249" t="s">
        <v>327</v>
      </c>
      <c r="D26" s="250" t="s">
        <v>390</v>
      </c>
      <c r="E26" s="250" t="s">
        <v>180</v>
      </c>
      <c r="F26" s="251" t="s">
        <v>65</v>
      </c>
      <c r="G26" s="217" t="s">
        <v>322</v>
      </c>
      <c r="H26" s="342" t="s">
        <v>437</v>
      </c>
      <c r="I26" s="252">
        <v>1</v>
      </c>
      <c r="J26" s="192"/>
      <c r="K26" s="231">
        <f t="shared" si="1"/>
        <v>1</v>
      </c>
      <c r="L26" s="192"/>
    </row>
    <row r="27" spans="1:21" ht="31.5" customHeight="1" thickBot="1">
      <c r="A27" s="192"/>
      <c r="B27" s="253" t="s">
        <v>257</v>
      </c>
      <c r="C27" s="254"/>
      <c r="D27" s="254"/>
      <c r="E27" s="254"/>
      <c r="F27" s="254"/>
      <c r="G27" s="255"/>
      <c r="H27" s="256" t="s">
        <v>328</v>
      </c>
      <c r="I27" s="423">
        <f>AVERAGE(I23:I26)</f>
        <v>0.90834999999999999</v>
      </c>
      <c r="J27" s="192"/>
      <c r="K27" s="192"/>
      <c r="L27" s="192"/>
    </row>
    <row r="28" spans="1:21" ht="8.25" customHeight="1" thickBot="1">
      <c r="A28" s="192"/>
      <c r="B28" s="192"/>
      <c r="C28" s="192"/>
      <c r="D28" s="192"/>
      <c r="E28" s="192"/>
      <c r="F28" s="192"/>
      <c r="G28" s="192"/>
      <c r="H28" s="192"/>
      <c r="I28" s="192"/>
      <c r="J28" s="192"/>
      <c r="K28" s="192"/>
      <c r="L28" s="192"/>
    </row>
    <row r="29" spans="1:21" ht="40.5" customHeight="1" thickBot="1">
      <c r="A29" s="192"/>
      <c r="B29" s="257" t="s">
        <v>258</v>
      </c>
      <c r="C29" s="258"/>
      <c r="D29" s="258"/>
      <c r="E29" s="258"/>
      <c r="F29" s="258"/>
      <c r="G29" s="259"/>
      <c r="H29" s="260" t="s">
        <v>329</v>
      </c>
      <c r="I29" s="261"/>
      <c r="J29" s="192"/>
      <c r="K29" s="192"/>
      <c r="L29" s="192"/>
    </row>
    <row r="30" spans="1:21" ht="38.25" thickBot="1">
      <c r="A30" s="192"/>
      <c r="B30" s="262" t="s">
        <v>233</v>
      </c>
      <c r="C30" s="263" t="s">
        <v>234</v>
      </c>
      <c r="D30" s="264"/>
      <c r="E30" s="265" t="s">
        <v>235</v>
      </c>
      <c r="F30" s="265" t="s">
        <v>8</v>
      </c>
      <c r="G30" s="266" t="s">
        <v>236</v>
      </c>
      <c r="H30" s="267" t="s">
        <v>237</v>
      </c>
      <c r="I30" s="268" t="s">
        <v>238</v>
      </c>
      <c r="J30" s="192"/>
      <c r="K30" s="192"/>
      <c r="L30" s="192"/>
    </row>
    <row r="31" spans="1:21" ht="342" customHeight="1" thickBot="1">
      <c r="A31" s="192"/>
      <c r="B31" s="269"/>
      <c r="C31" s="270" t="s">
        <v>259</v>
      </c>
      <c r="D31" s="215" t="s">
        <v>391</v>
      </c>
      <c r="E31" s="215" t="s">
        <v>19</v>
      </c>
      <c r="F31" s="228" t="s">
        <v>90</v>
      </c>
      <c r="G31" s="217" t="s">
        <v>315</v>
      </c>
      <c r="H31" s="417" t="s">
        <v>444</v>
      </c>
      <c r="I31" s="246">
        <v>1</v>
      </c>
      <c r="J31" s="192"/>
      <c r="K31" s="462">
        <f t="shared" ref="K31:K40" si="2">IF(I31="","",I31)</f>
        <v>1</v>
      </c>
      <c r="L31" s="271"/>
    </row>
    <row r="32" spans="1:21" ht="353.25" customHeight="1" thickBot="1">
      <c r="A32" s="192"/>
      <c r="B32" s="272" t="s">
        <v>330</v>
      </c>
      <c r="C32" s="270" t="s">
        <v>260</v>
      </c>
      <c r="D32" s="215" t="s">
        <v>392</v>
      </c>
      <c r="E32" s="215" t="s">
        <v>201</v>
      </c>
      <c r="F32" s="228" t="s">
        <v>90</v>
      </c>
      <c r="G32" s="217" t="s">
        <v>331</v>
      </c>
      <c r="H32" s="603" t="s">
        <v>576</v>
      </c>
      <c r="I32" s="252">
        <v>1</v>
      </c>
      <c r="J32" s="192"/>
      <c r="K32" s="219">
        <f t="shared" si="2"/>
        <v>1</v>
      </c>
      <c r="L32" s="271"/>
    </row>
    <row r="33" spans="1:12" ht="408.75" customHeight="1" thickBot="1">
      <c r="A33" s="192"/>
      <c r="B33" s="272"/>
      <c r="C33" s="270" t="s">
        <v>261</v>
      </c>
      <c r="D33" s="215" t="s">
        <v>393</v>
      </c>
      <c r="E33" s="215" t="s">
        <v>85</v>
      </c>
      <c r="F33" s="228" t="s">
        <v>129</v>
      </c>
      <c r="G33" s="217" t="s">
        <v>315</v>
      </c>
      <c r="H33" s="604" t="s">
        <v>434</v>
      </c>
      <c r="I33" s="252">
        <v>1</v>
      </c>
      <c r="J33" s="192"/>
      <c r="K33" s="219">
        <f t="shared" si="2"/>
        <v>1</v>
      </c>
      <c r="L33" s="271"/>
    </row>
    <row r="34" spans="1:12" ht="199.5" customHeight="1" thickBot="1">
      <c r="A34" s="192"/>
      <c r="B34" s="276"/>
      <c r="C34" s="389" t="s">
        <v>332</v>
      </c>
      <c r="D34" s="215" t="s">
        <v>394</v>
      </c>
      <c r="E34" s="215" t="s">
        <v>56</v>
      </c>
      <c r="F34" s="228" t="s">
        <v>129</v>
      </c>
      <c r="G34" s="217" t="s">
        <v>322</v>
      </c>
      <c r="H34" s="419" t="s">
        <v>577</v>
      </c>
      <c r="I34" s="252" t="s">
        <v>431</v>
      </c>
      <c r="J34" s="192"/>
      <c r="K34" s="219" t="str">
        <f t="shared" si="2"/>
        <v>N/A</v>
      </c>
      <c r="L34" s="271"/>
    </row>
    <row r="35" spans="1:12" ht="325.5" customHeight="1" thickBot="1">
      <c r="A35" s="192"/>
      <c r="B35" s="273" t="s">
        <v>333</v>
      </c>
      <c r="C35" s="274" t="s">
        <v>262</v>
      </c>
      <c r="D35" s="215" t="s">
        <v>395</v>
      </c>
      <c r="E35" s="215" t="s">
        <v>21</v>
      </c>
      <c r="F35" s="228" t="s">
        <v>130</v>
      </c>
      <c r="G35" s="217" t="s">
        <v>334</v>
      </c>
      <c r="H35" s="605" t="s">
        <v>580</v>
      </c>
      <c r="I35" s="252">
        <v>1</v>
      </c>
      <c r="J35" s="192"/>
      <c r="K35" s="219">
        <f t="shared" si="2"/>
        <v>1</v>
      </c>
      <c r="L35" s="271"/>
    </row>
    <row r="36" spans="1:12" ht="404.25" customHeight="1" thickBot="1">
      <c r="A36" s="192"/>
      <c r="B36" s="276"/>
      <c r="C36" s="274" t="s">
        <v>263</v>
      </c>
      <c r="D36" s="215" t="s">
        <v>396</v>
      </c>
      <c r="E36" s="215" t="s">
        <v>335</v>
      </c>
      <c r="F36" s="228" t="s">
        <v>131</v>
      </c>
      <c r="G36" s="217" t="s">
        <v>322</v>
      </c>
      <c r="H36" s="606" t="s">
        <v>581</v>
      </c>
      <c r="I36" s="252">
        <v>1</v>
      </c>
      <c r="J36" s="192"/>
      <c r="K36" s="219">
        <f t="shared" si="2"/>
        <v>1</v>
      </c>
      <c r="L36" s="271"/>
    </row>
    <row r="37" spans="1:12" ht="212.25" customHeight="1" thickBot="1">
      <c r="A37" s="192"/>
      <c r="B37" s="269"/>
      <c r="C37" s="274" t="s">
        <v>264</v>
      </c>
      <c r="D37" s="215" t="s">
        <v>397</v>
      </c>
      <c r="E37" s="215" t="s">
        <v>133</v>
      </c>
      <c r="F37" s="228" t="s">
        <v>90</v>
      </c>
      <c r="G37" s="217" t="s">
        <v>336</v>
      </c>
      <c r="H37" s="607" t="s">
        <v>578</v>
      </c>
      <c r="I37" s="608" t="s">
        <v>431</v>
      </c>
      <c r="J37" s="192"/>
      <c r="K37" s="219" t="str">
        <f t="shared" si="2"/>
        <v>N/A</v>
      </c>
      <c r="L37" s="192"/>
    </row>
    <row r="38" spans="1:12" ht="337.5" customHeight="1" thickBot="1">
      <c r="A38" s="192"/>
      <c r="B38" s="273" t="s">
        <v>265</v>
      </c>
      <c r="C38" s="274" t="s">
        <v>266</v>
      </c>
      <c r="D38" s="215" t="s">
        <v>398</v>
      </c>
      <c r="E38" s="215" t="s">
        <v>133</v>
      </c>
      <c r="F38" s="228" t="s">
        <v>134</v>
      </c>
      <c r="G38" s="217" t="s">
        <v>322</v>
      </c>
      <c r="H38" s="277" t="s">
        <v>582</v>
      </c>
      <c r="I38" s="252">
        <v>1</v>
      </c>
      <c r="J38" s="192"/>
      <c r="K38" s="219">
        <f t="shared" si="2"/>
        <v>1</v>
      </c>
      <c r="L38" s="192"/>
    </row>
    <row r="39" spans="1:12" ht="221.25" customHeight="1" thickBot="1">
      <c r="A39" s="192"/>
      <c r="B39" s="273"/>
      <c r="C39" s="274" t="s">
        <v>267</v>
      </c>
      <c r="D39" s="215" t="s">
        <v>399</v>
      </c>
      <c r="E39" s="215" t="s">
        <v>23</v>
      </c>
      <c r="F39" s="228" t="s">
        <v>136</v>
      </c>
      <c r="G39" s="217" t="s">
        <v>322</v>
      </c>
      <c r="H39" s="606" t="s">
        <v>583</v>
      </c>
      <c r="I39" s="252">
        <v>1</v>
      </c>
      <c r="J39" s="192"/>
      <c r="K39" s="219">
        <f t="shared" si="2"/>
        <v>1</v>
      </c>
      <c r="L39" s="192"/>
    </row>
    <row r="40" spans="1:12" ht="98.25" customHeight="1" thickBot="1">
      <c r="A40" s="192"/>
      <c r="B40" s="276"/>
      <c r="C40" s="274" t="s">
        <v>337</v>
      </c>
      <c r="D40" s="215" t="s">
        <v>400</v>
      </c>
      <c r="E40" s="215" t="s">
        <v>89</v>
      </c>
      <c r="F40" s="228" t="s">
        <v>90</v>
      </c>
      <c r="G40" s="217" t="s">
        <v>336</v>
      </c>
      <c r="H40" s="432" t="s">
        <v>579</v>
      </c>
      <c r="I40" s="278" t="s">
        <v>431</v>
      </c>
      <c r="J40" s="192"/>
      <c r="K40" s="231" t="str">
        <f t="shared" si="2"/>
        <v>N/A</v>
      </c>
      <c r="L40" s="271"/>
    </row>
    <row r="41" spans="1:12" ht="30" customHeight="1" thickBot="1">
      <c r="A41" s="192"/>
      <c r="B41" s="280" t="s">
        <v>268</v>
      </c>
      <c r="C41" s="281"/>
      <c r="D41" s="281"/>
      <c r="E41" s="281"/>
      <c r="F41" s="281"/>
      <c r="G41" s="282"/>
      <c r="H41" s="260" t="s">
        <v>338</v>
      </c>
      <c r="I41" s="283">
        <f>AVERAGE(I31:I40)</f>
        <v>1</v>
      </c>
      <c r="J41" s="192"/>
      <c r="K41" s="192"/>
      <c r="L41" s="271"/>
    </row>
    <row r="42" spans="1:12" ht="8.25" customHeight="1" thickBot="1">
      <c r="A42" s="192"/>
      <c r="B42" s="192"/>
      <c r="C42" s="192"/>
      <c r="D42" s="192"/>
      <c r="E42" s="192"/>
      <c r="F42" s="192"/>
      <c r="G42" s="192"/>
      <c r="H42" s="192"/>
      <c r="I42" s="192"/>
      <c r="J42" s="192"/>
      <c r="K42" s="192"/>
      <c r="L42" s="192"/>
    </row>
    <row r="43" spans="1:12" ht="51" customHeight="1" thickBot="1">
      <c r="A43" s="192"/>
      <c r="B43" s="284" t="s">
        <v>269</v>
      </c>
      <c r="C43" s="285"/>
      <c r="D43" s="285"/>
      <c r="E43" s="285"/>
      <c r="F43" s="285"/>
      <c r="G43" s="286"/>
      <c r="H43" s="287" t="s">
        <v>339</v>
      </c>
      <c r="I43" s="288"/>
      <c r="J43" s="192"/>
      <c r="K43" s="192"/>
      <c r="L43" s="271"/>
    </row>
    <row r="44" spans="1:12" ht="38.25" thickBot="1">
      <c r="A44" s="192"/>
      <c r="B44" s="289" t="s">
        <v>233</v>
      </c>
      <c r="C44" s="290" t="s">
        <v>234</v>
      </c>
      <c r="D44" s="291"/>
      <c r="E44" s="242" t="s">
        <v>235</v>
      </c>
      <c r="F44" s="242" t="s">
        <v>8</v>
      </c>
      <c r="G44" s="210" t="s">
        <v>236</v>
      </c>
      <c r="H44" s="292" t="s">
        <v>237</v>
      </c>
      <c r="I44" s="268" t="s">
        <v>238</v>
      </c>
      <c r="J44" s="192"/>
      <c r="K44" s="192"/>
      <c r="L44" s="271"/>
    </row>
    <row r="45" spans="1:12" ht="196.5" customHeight="1" thickBot="1">
      <c r="A45" s="192"/>
      <c r="B45" s="390" t="s">
        <v>340</v>
      </c>
      <c r="C45" s="293" t="s">
        <v>273</v>
      </c>
      <c r="D45" s="215" t="s">
        <v>401</v>
      </c>
      <c r="E45" s="215" t="s">
        <v>191</v>
      </c>
      <c r="F45" s="216" t="s">
        <v>341</v>
      </c>
      <c r="G45" s="217" t="s">
        <v>322</v>
      </c>
      <c r="H45" s="609" t="s">
        <v>584</v>
      </c>
      <c r="I45" s="246">
        <v>1</v>
      </c>
      <c r="J45" s="192"/>
      <c r="K45" s="462">
        <f t="shared" ref="K45:K52" si="3">IF(I45="","",I45)</f>
        <v>1</v>
      </c>
      <c r="L45" s="271"/>
    </row>
    <row r="46" spans="1:12" ht="409.5" customHeight="1" thickBot="1">
      <c r="A46" s="192"/>
      <c r="B46" s="391" t="s">
        <v>342</v>
      </c>
      <c r="C46" s="294" t="s">
        <v>270</v>
      </c>
      <c r="D46" s="215" t="s">
        <v>402</v>
      </c>
      <c r="E46" s="215" t="s">
        <v>430</v>
      </c>
      <c r="F46" s="216" t="s">
        <v>190</v>
      </c>
      <c r="G46" s="217" t="s">
        <v>322</v>
      </c>
      <c r="H46" s="610" t="s">
        <v>591</v>
      </c>
      <c r="I46" s="252">
        <v>0.8</v>
      </c>
      <c r="J46" s="192"/>
      <c r="K46" s="219">
        <f t="shared" si="3"/>
        <v>0.8</v>
      </c>
      <c r="L46" s="271"/>
    </row>
    <row r="47" spans="1:12" ht="106.5" customHeight="1" thickBot="1">
      <c r="A47" s="192"/>
      <c r="B47" s="392"/>
      <c r="C47" s="295" t="s">
        <v>271</v>
      </c>
      <c r="D47" s="215" t="s">
        <v>403</v>
      </c>
      <c r="E47" s="218" t="s">
        <v>198</v>
      </c>
      <c r="F47" s="216" t="s">
        <v>90</v>
      </c>
      <c r="G47" s="217" t="s">
        <v>322</v>
      </c>
      <c r="H47" s="611" t="s">
        <v>585</v>
      </c>
      <c r="I47" s="252">
        <v>0</v>
      </c>
      <c r="J47" s="192"/>
      <c r="K47" s="219">
        <f t="shared" si="3"/>
        <v>0</v>
      </c>
      <c r="L47" s="271"/>
    </row>
    <row r="48" spans="1:12" ht="272.25" customHeight="1" thickBot="1">
      <c r="A48" s="192"/>
      <c r="B48" s="393" t="s">
        <v>343</v>
      </c>
      <c r="C48" s="295" t="s">
        <v>272</v>
      </c>
      <c r="D48" s="215" t="s">
        <v>404</v>
      </c>
      <c r="E48" s="218" t="s">
        <v>344</v>
      </c>
      <c r="F48" s="216" t="s">
        <v>142</v>
      </c>
      <c r="G48" s="217" t="s">
        <v>322</v>
      </c>
      <c r="H48" s="394" t="s">
        <v>586</v>
      </c>
      <c r="I48" s="252">
        <v>1</v>
      </c>
      <c r="J48" s="192"/>
      <c r="K48" s="219">
        <f t="shared" si="3"/>
        <v>1</v>
      </c>
      <c r="L48" s="271"/>
    </row>
    <row r="49" spans="1:12" ht="193.5" customHeight="1" thickBot="1">
      <c r="A49" s="192"/>
      <c r="B49" s="296"/>
      <c r="C49" s="395" t="s">
        <v>345</v>
      </c>
      <c r="D49" s="275" t="s">
        <v>405</v>
      </c>
      <c r="E49" s="275" t="s">
        <v>346</v>
      </c>
      <c r="F49" s="297" t="s">
        <v>141</v>
      </c>
      <c r="G49" s="217" t="s">
        <v>322</v>
      </c>
      <c r="H49" s="612" t="s">
        <v>587</v>
      </c>
      <c r="I49" s="252">
        <v>1</v>
      </c>
      <c r="J49" s="192"/>
      <c r="K49" s="219">
        <f t="shared" si="3"/>
        <v>1</v>
      </c>
      <c r="L49" s="271"/>
    </row>
    <row r="50" spans="1:12" ht="376.5" customHeight="1" thickBot="1">
      <c r="A50" s="192"/>
      <c r="B50" s="396" t="s">
        <v>347</v>
      </c>
      <c r="C50" s="274" t="s">
        <v>273</v>
      </c>
      <c r="D50" s="215" t="s">
        <v>406</v>
      </c>
      <c r="E50" s="215" t="s">
        <v>348</v>
      </c>
      <c r="F50" s="216" t="s">
        <v>349</v>
      </c>
      <c r="G50" s="217" t="s">
        <v>322</v>
      </c>
      <c r="H50" s="613" t="s">
        <v>588</v>
      </c>
      <c r="I50" s="252">
        <v>0.5</v>
      </c>
      <c r="J50" s="192"/>
      <c r="K50" s="219">
        <f t="shared" si="3"/>
        <v>0.5</v>
      </c>
      <c r="L50" s="271"/>
    </row>
    <row r="51" spans="1:12" ht="378" customHeight="1" thickBot="1">
      <c r="A51" s="192"/>
      <c r="B51" s="299"/>
      <c r="C51" s="397" t="s">
        <v>275</v>
      </c>
      <c r="D51" s="250" t="s">
        <v>407</v>
      </c>
      <c r="E51" s="300" t="s">
        <v>193</v>
      </c>
      <c r="F51" s="251" t="s">
        <v>350</v>
      </c>
      <c r="G51" s="217" t="s">
        <v>322</v>
      </c>
      <c r="H51" s="418" t="s">
        <v>589</v>
      </c>
      <c r="I51" s="252">
        <v>1</v>
      </c>
      <c r="J51" s="192"/>
      <c r="K51" s="219">
        <f t="shared" si="3"/>
        <v>1</v>
      </c>
      <c r="L51" s="271"/>
    </row>
    <row r="52" spans="1:12" ht="146.25" customHeight="1" thickBot="1">
      <c r="A52" s="192"/>
      <c r="B52" s="398" t="s">
        <v>351</v>
      </c>
      <c r="C52" s="298" t="s">
        <v>274</v>
      </c>
      <c r="D52" s="215" t="s">
        <v>408</v>
      </c>
      <c r="E52" s="215" t="s">
        <v>70</v>
      </c>
      <c r="F52" s="216" t="s">
        <v>137</v>
      </c>
      <c r="G52" s="217" t="s">
        <v>352</v>
      </c>
      <c r="H52" s="614" t="s">
        <v>590</v>
      </c>
      <c r="I52" s="252" t="s">
        <v>431</v>
      </c>
      <c r="J52" s="192"/>
      <c r="K52" s="231" t="str">
        <f t="shared" si="3"/>
        <v>N/A</v>
      </c>
      <c r="L52" s="271"/>
    </row>
    <row r="53" spans="1:12" ht="30" customHeight="1" thickBot="1">
      <c r="A53" s="192"/>
      <c r="B53" s="301" t="s">
        <v>276</v>
      </c>
      <c r="C53" s="302"/>
      <c r="D53" s="302"/>
      <c r="E53" s="302"/>
      <c r="F53" s="302"/>
      <c r="G53" s="303"/>
      <c r="H53" s="304" t="s">
        <v>353</v>
      </c>
      <c r="I53" s="305">
        <f>AVERAGE(I45:I52)</f>
        <v>0.75714285714285712</v>
      </c>
      <c r="J53" s="192"/>
      <c r="K53" s="192"/>
      <c r="L53" s="271"/>
    </row>
    <row r="54" spans="1:12" ht="8.25" customHeight="1" thickBot="1">
      <c r="A54" s="192"/>
      <c r="B54" s="192"/>
      <c r="C54" s="192"/>
      <c r="D54" s="192"/>
      <c r="E54" s="192"/>
      <c r="F54" s="192"/>
      <c r="G54" s="192"/>
      <c r="H54" s="192"/>
      <c r="I54" s="192"/>
      <c r="J54" s="192"/>
      <c r="K54" s="192"/>
      <c r="L54" s="192"/>
    </row>
    <row r="55" spans="1:12" ht="47.25" thickBot="1">
      <c r="A55" s="192"/>
      <c r="B55" s="306" t="s">
        <v>277</v>
      </c>
      <c r="C55" s="307"/>
      <c r="D55" s="307"/>
      <c r="E55" s="307"/>
      <c r="F55" s="307"/>
      <c r="G55" s="308"/>
      <c r="H55" s="309" t="s">
        <v>354</v>
      </c>
      <c r="I55" s="310"/>
      <c r="J55" s="192"/>
      <c r="K55" s="192"/>
      <c r="L55" s="271"/>
    </row>
    <row r="56" spans="1:12" ht="38.25" customHeight="1" thickBot="1">
      <c r="A56" s="192"/>
      <c r="B56" s="289" t="s">
        <v>233</v>
      </c>
      <c r="C56" s="290" t="s">
        <v>234</v>
      </c>
      <c r="D56" s="311"/>
      <c r="E56" s="312" t="s">
        <v>235</v>
      </c>
      <c r="F56" s="312" t="s">
        <v>8</v>
      </c>
      <c r="G56" s="313" t="s">
        <v>236</v>
      </c>
      <c r="H56" s="314" t="s">
        <v>237</v>
      </c>
      <c r="I56" s="314" t="s">
        <v>238</v>
      </c>
      <c r="J56" s="192"/>
      <c r="K56" s="192"/>
      <c r="L56" s="271"/>
    </row>
    <row r="57" spans="1:12" ht="368.25" customHeight="1" thickBot="1">
      <c r="A57" s="192"/>
      <c r="B57" s="315"/>
      <c r="C57" s="316" t="s">
        <v>278</v>
      </c>
      <c r="D57" s="445" t="s">
        <v>409</v>
      </c>
      <c r="E57" s="445" t="s">
        <v>87</v>
      </c>
      <c r="F57" s="446" t="s">
        <v>79</v>
      </c>
      <c r="G57" s="442" t="s">
        <v>355</v>
      </c>
      <c r="H57" s="448" t="s">
        <v>459</v>
      </c>
      <c r="I57" s="317" t="s">
        <v>431</v>
      </c>
      <c r="J57" s="192"/>
      <c r="K57" s="462" t="str">
        <f t="shared" ref="K57:K70" si="4">IF(I57="","",I57)</f>
        <v>N/A</v>
      </c>
      <c r="L57" s="192"/>
    </row>
    <row r="58" spans="1:12" ht="381.75" customHeight="1" thickBot="1">
      <c r="A58" s="192"/>
      <c r="B58" s="318" t="s">
        <v>356</v>
      </c>
      <c r="C58" s="319" t="s">
        <v>279</v>
      </c>
      <c r="D58" s="399" t="s">
        <v>410</v>
      </c>
      <c r="E58" s="215" t="s">
        <v>35</v>
      </c>
      <c r="F58" s="400" t="s">
        <v>75</v>
      </c>
      <c r="G58" s="217" t="s">
        <v>322</v>
      </c>
      <c r="H58" s="439" t="s">
        <v>460</v>
      </c>
      <c r="I58" s="252">
        <v>1</v>
      </c>
      <c r="J58" s="192"/>
      <c r="K58" s="219">
        <f t="shared" si="4"/>
        <v>1</v>
      </c>
      <c r="L58" s="192"/>
    </row>
    <row r="59" spans="1:12" ht="409.5" customHeight="1" thickBot="1">
      <c r="A59" s="192"/>
      <c r="B59" s="321"/>
      <c r="C59" s="401" t="s">
        <v>357</v>
      </c>
      <c r="D59" s="402" t="s">
        <v>435</v>
      </c>
      <c r="E59" s="215" t="s">
        <v>358</v>
      </c>
      <c r="F59" s="447" t="s">
        <v>65</v>
      </c>
      <c r="G59" s="217" t="s">
        <v>331</v>
      </c>
      <c r="H59" s="432" t="s">
        <v>461</v>
      </c>
      <c r="I59" s="252" t="s">
        <v>431</v>
      </c>
      <c r="J59" s="192"/>
      <c r="K59" s="219" t="str">
        <f t="shared" si="4"/>
        <v>N/A</v>
      </c>
      <c r="L59" s="192"/>
    </row>
    <row r="60" spans="1:12" ht="294.75" customHeight="1" thickBot="1">
      <c r="A60" s="192"/>
      <c r="B60" s="403" t="s">
        <v>280</v>
      </c>
      <c r="C60" s="404" t="s">
        <v>281</v>
      </c>
      <c r="D60" s="445" t="s">
        <v>411</v>
      </c>
      <c r="E60" s="445" t="s">
        <v>81</v>
      </c>
      <c r="F60" s="446" t="s">
        <v>154</v>
      </c>
      <c r="G60" s="442" t="s">
        <v>322</v>
      </c>
      <c r="H60" s="443" t="s">
        <v>462</v>
      </c>
      <c r="I60" s="252" t="s">
        <v>431</v>
      </c>
      <c r="J60" s="192"/>
      <c r="K60" s="219" t="str">
        <f t="shared" si="4"/>
        <v>N/A</v>
      </c>
      <c r="L60" s="271"/>
    </row>
    <row r="61" spans="1:12" ht="359.25" customHeight="1" thickBot="1">
      <c r="A61" s="192"/>
      <c r="B61" s="405"/>
      <c r="C61" s="401" t="s">
        <v>359</v>
      </c>
      <c r="D61" s="215" t="s">
        <v>412</v>
      </c>
      <c r="E61" s="215" t="s">
        <v>82</v>
      </c>
      <c r="F61" s="216" t="s">
        <v>83</v>
      </c>
      <c r="G61" s="217" t="s">
        <v>322</v>
      </c>
      <c r="H61" s="439" t="s">
        <v>463</v>
      </c>
      <c r="I61" s="252">
        <v>1</v>
      </c>
      <c r="J61" s="192"/>
      <c r="K61" s="219">
        <f t="shared" si="4"/>
        <v>1</v>
      </c>
      <c r="L61" s="271"/>
    </row>
    <row r="62" spans="1:12" ht="335.25" customHeight="1" thickBot="1">
      <c r="A62" s="192"/>
      <c r="B62" s="406" t="s">
        <v>360</v>
      </c>
      <c r="C62" s="316" t="s">
        <v>282</v>
      </c>
      <c r="D62" s="215" t="s">
        <v>413</v>
      </c>
      <c r="E62" s="218" t="s">
        <v>38</v>
      </c>
      <c r="F62" s="216" t="s">
        <v>172</v>
      </c>
      <c r="G62" s="442" t="s">
        <v>322</v>
      </c>
      <c r="H62" s="441" t="s">
        <v>464</v>
      </c>
      <c r="I62" s="252" t="s">
        <v>431</v>
      </c>
      <c r="J62" s="192"/>
      <c r="K62" s="219" t="str">
        <f t="shared" si="4"/>
        <v>N/A</v>
      </c>
      <c r="L62" s="192"/>
    </row>
    <row r="63" spans="1:12" ht="203.25" customHeight="1" thickBot="1">
      <c r="A63" s="192"/>
      <c r="B63" s="322" t="s">
        <v>283</v>
      </c>
      <c r="C63" s="316" t="s">
        <v>284</v>
      </c>
      <c r="D63" s="215" t="s">
        <v>414</v>
      </c>
      <c r="E63" s="218" t="s">
        <v>92</v>
      </c>
      <c r="F63" s="216" t="s">
        <v>88</v>
      </c>
      <c r="G63" s="217" t="s">
        <v>322</v>
      </c>
      <c r="H63" s="449" t="s">
        <v>465</v>
      </c>
      <c r="I63" s="278">
        <v>0.5</v>
      </c>
      <c r="J63" s="192"/>
      <c r="K63" s="219">
        <f t="shared" si="4"/>
        <v>0.5</v>
      </c>
      <c r="L63" s="271"/>
    </row>
    <row r="64" spans="1:12" ht="408.75" customHeight="1" thickBot="1">
      <c r="A64" s="192"/>
      <c r="B64" s="323"/>
      <c r="C64" s="316" t="s">
        <v>285</v>
      </c>
      <c r="D64" s="445" t="s">
        <v>415</v>
      </c>
      <c r="E64" s="218" t="s">
        <v>76</v>
      </c>
      <c r="F64" s="216" t="s">
        <v>77</v>
      </c>
      <c r="G64" s="217" t="s">
        <v>322</v>
      </c>
      <c r="H64" s="440" t="s">
        <v>466</v>
      </c>
      <c r="I64" s="252">
        <v>0.5</v>
      </c>
      <c r="J64" s="192"/>
      <c r="K64" s="219">
        <f t="shared" si="4"/>
        <v>0.5</v>
      </c>
      <c r="L64" s="271"/>
    </row>
    <row r="65" spans="1:12" ht="216" customHeight="1" thickBot="1">
      <c r="A65" s="192"/>
      <c r="B65" s="324" t="s">
        <v>286</v>
      </c>
      <c r="C65" s="316" t="s">
        <v>287</v>
      </c>
      <c r="D65" s="215" t="s">
        <v>416</v>
      </c>
      <c r="E65" s="218" t="s">
        <v>41</v>
      </c>
      <c r="F65" s="216" t="s">
        <v>90</v>
      </c>
      <c r="G65" s="444" t="s">
        <v>322</v>
      </c>
      <c r="H65" s="456" t="s">
        <v>467</v>
      </c>
      <c r="I65" s="252">
        <v>0</v>
      </c>
      <c r="J65" s="192"/>
      <c r="K65" s="219">
        <f t="shared" si="4"/>
        <v>0</v>
      </c>
      <c r="L65" s="192"/>
    </row>
    <row r="66" spans="1:12" ht="209.25" customHeight="1" thickBot="1">
      <c r="A66" s="192"/>
      <c r="B66" s="407" t="s">
        <v>361</v>
      </c>
      <c r="C66" s="325" t="s">
        <v>362</v>
      </c>
      <c r="D66" s="250" t="s">
        <v>417</v>
      </c>
      <c r="E66" s="300" t="s">
        <v>58</v>
      </c>
      <c r="F66" s="251" t="s">
        <v>90</v>
      </c>
      <c r="G66" s="217" t="s">
        <v>322</v>
      </c>
      <c r="H66" s="438" t="s">
        <v>468</v>
      </c>
      <c r="I66" s="252">
        <v>1</v>
      </c>
      <c r="J66" s="192"/>
      <c r="K66" s="219">
        <f t="shared" si="4"/>
        <v>1</v>
      </c>
      <c r="L66" s="192"/>
    </row>
    <row r="67" spans="1:12" ht="213" customHeight="1" thickBot="1">
      <c r="A67" s="192"/>
      <c r="B67" s="407" t="s">
        <v>363</v>
      </c>
      <c r="C67" s="325" t="s">
        <v>364</v>
      </c>
      <c r="D67" s="463" t="s">
        <v>418</v>
      </c>
      <c r="E67" s="300" t="s">
        <v>66</v>
      </c>
      <c r="F67" s="251" t="s">
        <v>123</v>
      </c>
      <c r="G67" s="217" t="s">
        <v>331</v>
      </c>
      <c r="H67" s="435" t="s">
        <v>469</v>
      </c>
      <c r="I67" s="252">
        <v>1</v>
      </c>
      <c r="J67" s="192"/>
      <c r="K67" s="219">
        <f t="shared" si="4"/>
        <v>1</v>
      </c>
      <c r="L67" s="192"/>
    </row>
    <row r="68" spans="1:12" ht="276" customHeight="1" thickBot="1">
      <c r="A68" s="192"/>
      <c r="B68" s="315"/>
      <c r="C68" s="325" t="s">
        <v>365</v>
      </c>
      <c r="D68" s="463" t="s">
        <v>419</v>
      </c>
      <c r="E68" s="300" t="s">
        <v>43</v>
      </c>
      <c r="F68" s="251" t="s">
        <v>429</v>
      </c>
      <c r="G68" s="217" t="s">
        <v>366</v>
      </c>
      <c r="H68" s="436" t="s">
        <v>470</v>
      </c>
      <c r="I68" s="252" t="s">
        <v>431</v>
      </c>
      <c r="J68" s="192"/>
      <c r="K68" s="219" t="str">
        <f t="shared" si="4"/>
        <v>N/A</v>
      </c>
      <c r="L68" s="192"/>
    </row>
    <row r="69" spans="1:12" ht="196.5" customHeight="1" thickBot="1">
      <c r="A69" s="192"/>
      <c r="B69" s="408" t="s">
        <v>367</v>
      </c>
      <c r="C69" s="325" t="s">
        <v>368</v>
      </c>
      <c r="D69" s="463" t="s">
        <v>420</v>
      </c>
      <c r="E69" s="300" t="s">
        <v>51</v>
      </c>
      <c r="F69" s="251" t="s">
        <v>429</v>
      </c>
      <c r="G69" s="217" t="s">
        <v>369</v>
      </c>
      <c r="H69" s="437" t="s">
        <v>471</v>
      </c>
      <c r="I69" s="252" t="s">
        <v>431</v>
      </c>
      <c r="J69" s="192"/>
      <c r="K69" s="219" t="str">
        <f t="shared" si="4"/>
        <v>N/A</v>
      </c>
      <c r="L69" s="192"/>
    </row>
    <row r="70" spans="1:12" ht="408.75" customHeight="1" thickBot="1">
      <c r="A70" s="192"/>
      <c r="B70" s="409"/>
      <c r="C70" s="325" t="s">
        <v>370</v>
      </c>
      <c r="D70" s="455" t="s">
        <v>421</v>
      </c>
      <c r="E70" s="250" t="s">
        <v>46</v>
      </c>
      <c r="F70" s="251" t="s">
        <v>429</v>
      </c>
      <c r="G70" s="217" t="s">
        <v>371</v>
      </c>
      <c r="H70" s="434" t="s">
        <v>442</v>
      </c>
      <c r="I70" s="252">
        <v>1</v>
      </c>
      <c r="J70" s="192"/>
      <c r="K70" s="231">
        <f t="shared" si="4"/>
        <v>1</v>
      </c>
      <c r="L70" s="271"/>
    </row>
    <row r="71" spans="1:12" ht="39" customHeight="1" thickBot="1">
      <c r="A71" s="192"/>
      <c r="B71" s="326" t="s">
        <v>288</v>
      </c>
      <c r="C71" s="327"/>
      <c r="D71" s="327"/>
      <c r="E71" s="327"/>
      <c r="F71" s="327"/>
      <c r="G71" s="328"/>
      <c r="H71" s="329" t="s">
        <v>372</v>
      </c>
      <c r="I71" s="330">
        <f>AVERAGE(I57:I70)</f>
        <v>0.75</v>
      </c>
      <c r="J71" s="192"/>
      <c r="K71" s="192"/>
      <c r="L71" s="271"/>
    </row>
    <row r="72" spans="1:12" ht="8.25" customHeight="1" thickBot="1">
      <c r="A72" s="192"/>
      <c r="B72" s="192"/>
      <c r="C72" s="192"/>
      <c r="D72" s="192"/>
      <c r="E72" s="192"/>
      <c r="F72" s="192"/>
      <c r="G72" s="192"/>
      <c r="H72" s="192"/>
      <c r="I72" s="192"/>
      <c r="J72" s="192"/>
      <c r="K72" s="192"/>
      <c r="L72" s="192"/>
    </row>
    <row r="73" spans="1:12" ht="42.75" thickBot="1">
      <c r="A73" s="192"/>
      <c r="B73" s="331" t="s">
        <v>289</v>
      </c>
      <c r="C73" s="332"/>
      <c r="D73" s="332"/>
      <c r="E73" s="332"/>
      <c r="F73" s="332"/>
      <c r="G73" s="333"/>
      <c r="H73" s="334" t="s">
        <v>329</v>
      </c>
      <c r="I73" s="335"/>
      <c r="J73" s="192"/>
      <c r="K73" s="192"/>
      <c r="L73" s="271"/>
    </row>
    <row r="74" spans="1:12" ht="42" customHeight="1" thickBot="1">
      <c r="A74" s="192"/>
      <c r="B74" s="289" t="s">
        <v>233</v>
      </c>
      <c r="C74" s="290" t="s">
        <v>234</v>
      </c>
      <c r="D74" s="311"/>
      <c r="E74" s="312" t="s">
        <v>235</v>
      </c>
      <c r="F74" s="312" t="s">
        <v>8</v>
      </c>
      <c r="G74" s="336" t="s">
        <v>236</v>
      </c>
      <c r="H74" s="337" t="s">
        <v>237</v>
      </c>
      <c r="I74" s="268" t="s">
        <v>238</v>
      </c>
      <c r="J74" s="192"/>
      <c r="K74" s="192"/>
      <c r="L74" s="271"/>
    </row>
    <row r="75" spans="1:12" ht="276.75" customHeight="1" thickBot="1">
      <c r="A75" s="192"/>
      <c r="B75" s="338" t="s">
        <v>290</v>
      </c>
      <c r="C75" s="339" t="s">
        <v>291</v>
      </c>
      <c r="D75" s="215" t="s">
        <v>422</v>
      </c>
      <c r="E75" s="215" t="s">
        <v>151</v>
      </c>
      <c r="F75" s="216" t="s">
        <v>123</v>
      </c>
      <c r="G75" s="217" t="s">
        <v>322</v>
      </c>
      <c r="H75" s="428" t="s">
        <v>455</v>
      </c>
      <c r="I75" s="340">
        <v>1</v>
      </c>
      <c r="J75" s="192"/>
      <c r="K75" s="462">
        <f t="shared" ref="K75:K79" si="5">IF(I75="","",I75)</f>
        <v>1</v>
      </c>
      <c r="L75" s="271"/>
    </row>
    <row r="76" spans="1:12" ht="165.75" customHeight="1" thickBot="1">
      <c r="A76" s="192"/>
      <c r="B76" s="341"/>
      <c r="C76" s="339" t="s">
        <v>292</v>
      </c>
      <c r="D76" s="215" t="s">
        <v>423</v>
      </c>
      <c r="E76" s="218" t="s">
        <v>149</v>
      </c>
      <c r="F76" s="216" t="s">
        <v>123</v>
      </c>
      <c r="G76" s="426" t="s">
        <v>322</v>
      </c>
      <c r="H76" s="430" t="s">
        <v>456</v>
      </c>
      <c r="I76" s="427" t="s">
        <v>431</v>
      </c>
      <c r="J76" s="192"/>
      <c r="K76" s="219" t="str">
        <f t="shared" si="5"/>
        <v>N/A</v>
      </c>
      <c r="L76" s="271"/>
    </row>
    <row r="77" spans="1:12" ht="104.25" customHeight="1" thickBot="1">
      <c r="A77" s="192"/>
      <c r="B77" s="410" t="s">
        <v>293</v>
      </c>
      <c r="C77" s="339" t="s">
        <v>294</v>
      </c>
      <c r="D77" s="215" t="s">
        <v>424</v>
      </c>
      <c r="E77" s="215" t="s">
        <v>149</v>
      </c>
      <c r="F77" s="216" t="s">
        <v>123</v>
      </c>
      <c r="G77" s="426" t="s">
        <v>322</v>
      </c>
      <c r="H77" s="431" t="s">
        <v>457</v>
      </c>
      <c r="I77" s="427" t="s">
        <v>431</v>
      </c>
      <c r="J77" s="192"/>
      <c r="K77" s="219" t="str">
        <f t="shared" si="5"/>
        <v>N/A</v>
      </c>
      <c r="L77" s="271"/>
    </row>
    <row r="78" spans="1:12" ht="266.25" customHeight="1" thickBot="1">
      <c r="A78" s="192"/>
      <c r="B78" s="341"/>
      <c r="C78" s="339" t="s">
        <v>295</v>
      </c>
      <c r="D78" s="445" t="s">
        <v>425</v>
      </c>
      <c r="E78" s="445" t="s">
        <v>150</v>
      </c>
      <c r="F78" s="446" t="s">
        <v>123</v>
      </c>
      <c r="G78" s="442" t="s">
        <v>322</v>
      </c>
      <c r="H78" s="454" t="s">
        <v>472</v>
      </c>
      <c r="I78" s="344" t="s">
        <v>431</v>
      </c>
      <c r="J78" s="192"/>
      <c r="K78" s="219" t="str">
        <f t="shared" si="5"/>
        <v>N/A</v>
      </c>
      <c r="L78" s="271"/>
    </row>
    <row r="79" spans="1:12" ht="204.75" customHeight="1" thickBot="1">
      <c r="A79" s="192"/>
      <c r="B79" s="341"/>
      <c r="C79" s="339" t="s">
        <v>296</v>
      </c>
      <c r="D79" s="215" t="s">
        <v>426</v>
      </c>
      <c r="E79" s="215" t="s">
        <v>50</v>
      </c>
      <c r="F79" s="216" t="s">
        <v>123</v>
      </c>
      <c r="G79" s="217" t="s">
        <v>322</v>
      </c>
      <c r="H79" s="429" t="s">
        <v>458</v>
      </c>
      <c r="I79" s="343" t="s">
        <v>431</v>
      </c>
      <c r="J79" s="192"/>
      <c r="K79" s="231" t="str">
        <f t="shared" si="5"/>
        <v>N/A</v>
      </c>
      <c r="L79" s="192"/>
    </row>
    <row r="80" spans="1:12" ht="29.25" customHeight="1" thickBot="1">
      <c r="A80" s="192"/>
      <c r="B80" s="345" t="s">
        <v>373</v>
      </c>
      <c r="C80" s="346"/>
      <c r="D80" s="346"/>
      <c r="E80" s="346"/>
      <c r="F80" s="346"/>
      <c r="G80" s="347"/>
      <c r="H80" s="348" t="s">
        <v>374</v>
      </c>
      <c r="I80" s="433">
        <f>AVERAGE(I75:I79)</f>
        <v>1</v>
      </c>
      <c r="J80" s="192"/>
      <c r="K80" s="512">
        <f>AVERAGE(K9:K79)</f>
        <v>0.86919393939393952</v>
      </c>
      <c r="L80" s="192"/>
    </row>
    <row r="81" spans="1:13" ht="10.5" customHeight="1">
      <c r="A81" s="192"/>
      <c r="B81" s="192"/>
      <c r="C81" s="192"/>
      <c r="D81" s="192"/>
      <c r="E81" s="192"/>
      <c r="F81" s="192"/>
      <c r="G81" s="192"/>
      <c r="H81" s="192"/>
      <c r="I81" s="192"/>
      <c r="J81" s="192"/>
      <c r="K81" s="192"/>
      <c r="L81" s="192"/>
    </row>
    <row r="82" spans="1:13" ht="8.25" customHeight="1" thickBot="1">
      <c r="A82" s="192"/>
      <c r="B82" s="2"/>
      <c r="C82" s="189"/>
      <c r="D82" s="190"/>
      <c r="E82" s="2"/>
      <c r="F82" s="2"/>
      <c r="G82" s="191"/>
      <c r="H82" s="2"/>
      <c r="I82" s="2"/>
      <c r="J82" s="2"/>
      <c r="K82" s="2"/>
      <c r="L82" s="192"/>
    </row>
    <row r="83" spans="1:13" ht="40.5" customHeight="1" thickBot="1">
      <c r="A83" s="192"/>
      <c r="B83" s="349" t="s">
        <v>375</v>
      </c>
      <c r="C83" s="350"/>
      <c r="D83" s="351"/>
      <c r="E83" s="352" t="s">
        <v>297</v>
      </c>
      <c r="F83" s="352" t="s">
        <v>297</v>
      </c>
      <c r="G83" s="352" t="s">
        <v>298</v>
      </c>
      <c r="H83" s="425" t="s">
        <v>438</v>
      </c>
      <c r="I83" s="2"/>
      <c r="J83" s="2"/>
      <c r="K83" s="2"/>
      <c r="L83" s="192"/>
    </row>
    <row r="84" spans="1:13" ht="21" customHeight="1" thickBot="1">
      <c r="A84" s="192"/>
      <c r="B84" s="353" t="s">
        <v>299</v>
      </c>
      <c r="C84" s="354"/>
      <c r="D84" s="355"/>
      <c r="E84" s="356" t="s">
        <v>15</v>
      </c>
      <c r="F84" s="356" t="s">
        <v>300</v>
      </c>
      <c r="G84" s="356"/>
      <c r="H84" s="424" t="s">
        <v>593</v>
      </c>
      <c r="I84" s="2"/>
      <c r="J84" s="2"/>
      <c r="K84" s="2"/>
      <c r="L84" s="192"/>
    </row>
    <row r="85" spans="1:13" ht="24.75" customHeight="1">
      <c r="A85" s="192"/>
      <c r="B85" s="509" t="s">
        <v>473</v>
      </c>
      <c r="C85" s="504"/>
      <c r="D85" s="501"/>
      <c r="E85" s="505">
        <v>10</v>
      </c>
      <c r="F85" s="505">
        <v>10</v>
      </c>
      <c r="G85" s="506">
        <f>I19</f>
        <v>0.95833333333333337</v>
      </c>
      <c r="H85" s="424" t="s">
        <v>594</v>
      </c>
      <c r="I85" s="2"/>
      <c r="J85" s="2"/>
      <c r="K85" s="2"/>
      <c r="L85" s="192"/>
    </row>
    <row r="86" spans="1:13" ht="22.5" customHeight="1" thickBot="1">
      <c r="A86" s="192"/>
      <c r="B86" s="510" t="s">
        <v>474</v>
      </c>
      <c r="C86" s="502"/>
      <c r="D86" s="503"/>
      <c r="E86" s="507"/>
      <c r="F86" s="507"/>
      <c r="G86" s="508"/>
      <c r="H86" s="424" t="s">
        <v>439</v>
      </c>
      <c r="I86" s="2"/>
      <c r="J86" s="2"/>
      <c r="K86" s="2"/>
      <c r="L86" s="192"/>
    </row>
    <row r="87" spans="1:13" ht="24.75" customHeight="1" thickBot="1">
      <c r="A87" s="192"/>
      <c r="B87" s="357" t="s">
        <v>301</v>
      </c>
      <c r="C87" s="358"/>
      <c r="D87" s="358"/>
      <c r="E87" s="359">
        <v>4</v>
      </c>
      <c r="F87" s="359">
        <v>4</v>
      </c>
      <c r="G87" s="360">
        <f>I27</f>
        <v>0.90834999999999999</v>
      </c>
      <c r="H87" s="424" t="s">
        <v>440</v>
      </c>
      <c r="I87" s="2"/>
      <c r="J87" s="2"/>
      <c r="K87" s="2"/>
      <c r="L87" s="192"/>
    </row>
    <row r="88" spans="1:13" ht="24.75" customHeight="1" thickBot="1">
      <c r="A88" s="192"/>
      <c r="B88" s="357" t="s">
        <v>302</v>
      </c>
      <c r="C88" s="358"/>
      <c r="D88" s="358"/>
      <c r="E88" s="361">
        <v>10</v>
      </c>
      <c r="F88" s="361">
        <v>10</v>
      </c>
      <c r="G88" s="362">
        <f>I41</f>
        <v>1</v>
      </c>
      <c r="H88" s="424" t="s">
        <v>441</v>
      </c>
      <c r="I88" s="2"/>
      <c r="J88" s="2"/>
      <c r="K88" s="2"/>
      <c r="L88" s="192"/>
    </row>
    <row r="89" spans="1:13" ht="24.75" customHeight="1" thickBot="1">
      <c r="A89" s="192"/>
      <c r="B89" s="357" t="s">
        <v>303</v>
      </c>
      <c r="C89" s="358"/>
      <c r="D89" s="358"/>
      <c r="E89" s="363">
        <v>8</v>
      </c>
      <c r="F89" s="363">
        <v>8</v>
      </c>
      <c r="G89" s="364">
        <f>I53</f>
        <v>0.75714285714285712</v>
      </c>
      <c r="H89" s="498" t="s">
        <v>595</v>
      </c>
      <c r="I89" s="2"/>
      <c r="J89" s="2"/>
      <c r="K89" s="2"/>
      <c r="L89" s="192"/>
    </row>
    <row r="90" spans="1:13" ht="24.75" customHeight="1" thickBot="1">
      <c r="A90" s="192"/>
      <c r="B90" s="357" t="s">
        <v>304</v>
      </c>
      <c r="C90" s="358"/>
      <c r="D90" s="358"/>
      <c r="E90" s="365">
        <v>14</v>
      </c>
      <c r="F90" s="365">
        <v>14</v>
      </c>
      <c r="G90" s="366">
        <f>I71</f>
        <v>0.75</v>
      </c>
      <c r="H90" s="498" t="s">
        <v>592</v>
      </c>
      <c r="I90" s="2"/>
      <c r="J90" s="2"/>
      <c r="K90" s="2"/>
      <c r="L90" s="192"/>
    </row>
    <row r="91" spans="1:13" ht="24.75" customHeight="1" thickBot="1">
      <c r="A91" s="192"/>
      <c r="B91" s="367" t="s">
        <v>305</v>
      </c>
      <c r="C91" s="368"/>
      <c r="D91" s="368"/>
      <c r="E91" s="369">
        <v>5</v>
      </c>
      <c r="F91" s="369">
        <v>5</v>
      </c>
      <c r="G91" s="370">
        <f>I80</f>
        <v>1</v>
      </c>
      <c r="H91" s="615" t="s">
        <v>596</v>
      </c>
      <c r="I91" s="2"/>
      <c r="J91" s="2"/>
      <c r="K91" s="2"/>
      <c r="L91" s="192"/>
    </row>
    <row r="92" spans="1:13" ht="33" customHeight="1" thickBot="1">
      <c r="A92" s="192"/>
      <c r="B92" s="371" t="s">
        <v>379</v>
      </c>
      <c r="C92" s="372"/>
      <c r="D92" s="372"/>
      <c r="E92" s="373">
        <f>SUM(E85:E91)</f>
        <v>51</v>
      </c>
      <c r="F92" s="373">
        <f>SUM(F85:F91)</f>
        <v>51</v>
      </c>
      <c r="G92" s="413">
        <f>K80</f>
        <v>0.86919393939393952</v>
      </c>
      <c r="H92" s="2"/>
      <c r="I92" s="2"/>
      <c r="J92" s="2"/>
      <c r="K92" s="2"/>
      <c r="L92" s="192"/>
    </row>
    <row r="93" spans="1:13" ht="31.5" customHeight="1" thickBot="1">
      <c r="A93" s="192"/>
      <c r="B93" s="2"/>
      <c r="C93" s="189"/>
      <c r="D93" s="190"/>
      <c r="E93" s="2"/>
      <c r="F93" s="2"/>
      <c r="G93" s="189"/>
      <c r="H93" s="2"/>
      <c r="I93" s="189"/>
      <c r="J93" s="2"/>
      <c r="K93" s="189"/>
      <c r="L93" s="192"/>
    </row>
    <row r="94" spans="1:13" ht="23.25" customHeight="1">
      <c r="A94" s="192"/>
      <c r="B94" s="2"/>
      <c r="C94" s="189"/>
      <c r="D94" s="499" t="s">
        <v>376</v>
      </c>
      <c r="E94" s="500" t="s">
        <v>306</v>
      </c>
      <c r="F94" s="2"/>
      <c r="G94" s="189"/>
      <c r="H94" s="2"/>
      <c r="I94" s="189"/>
      <c r="J94" s="2"/>
      <c r="K94" s="189"/>
      <c r="L94" s="192"/>
    </row>
    <row r="95" spans="1:13" s="515" customFormat="1" ht="24" customHeight="1">
      <c r="A95" s="192"/>
      <c r="B95" s="2"/>
      <c r="C95" s="189"/>
      <c r="D95" s="374" t="s">
        <v>307</v>
      </c>
      <c r="E95" s="511">
        <f>COUNTIF(K$9:K$81,"&gt;=90%")</f>
        <v>25</v>
      </c>
      <c r="F95" s="2"/>
      <c r="G95" s="189"/>
      <c r="H95" s="2"/>
      <c r="I95" s="189"/>
      <c r="J95" s="2"/>
      <c r="K95" s="189"/>
      <c r="L95" s="192"/>
      <c r="M95" s="513"/>
    </row>
    <row r="96" spans="1:13">
      <c r="A96" s="192"/>
      <c r="B96" s="2"/>
      <c r="C96" s="189"/>
      <c r="D96" s="376" t="s">
        <v>309</v>
      </c>
      <c r="E96" s="511">
        <f>(COUNTIF(K$9:K$81,"&gt;65%")-COUNTIF(K$9:K$81,"&gt;=90%"))</f>
        <v>3</v>
      </c>
      <c r="F96" s="2"/>
      <c r="G96" s="189"/>
      <c r="H96" s="2"/>
      <c r="I96" s="189"/>
      <c r="J96" s="2"/>
      <c r="K96" s="189"/>
      <c r="L96" s="192"/>
    </row>
    <row r="97" spans="1:12" ht="26.25" customHeight="1" thickBot="1">
      <c r="A97" s="192"/>
      <c r="B97" s="2"/>
      <c r="C97" s="189"/>
      <c r="D97" s="377" t="s">
        <v>311</v>
      </c>
      <c r="E97" s="511">
        <f>COUNTIF(K$9:K$81,"&lt;=65%")</f>
        <v>6</v>
      </c>
      <c r="F97" s="2"/>
      <c r="G97" s="189"/>
      <c r="H97" s="2"/>
      <c r="I97" s="189"/>
      <c r="J97" s="2"/>
      <c r="K97" s="189"/>
      <c r="L97" s="192"/>
    </row>
    <row r="98" spans="1:12" ht="44.25" customHeight="1">
      <c r="A98" s="192"/>
      <c r="B98" s="2"/>
      <c r="C98" s="189"/>
      <c r="D98" s="379" t="s">
        <v>312</v>
      </c>
      <c r="E98" s="380">
        <f>SUM(E95:E97)</f>
        <v>34</v>
      </c>
      <c r="F98" s="2"/>
      <c r="G98" s="189"/>
      <c r="H98" s="375" t="s">
        <v>308</v>
      </c>
      <c r="I98" s="189"/>
      <c r="J98" s="2"/>
      <c r="K98" s="189"/>
      <c r="L98" s="192"/>
    </row>
    <row r="99" spans="1:12" ht="31.5" customHeight="1" thickBot="1">
      <c r="A99" s="192"/>
      <c r="B99" s="2"/>
      <c r="C99" s="189"/>
      <c r="D99" s="382" t="s">
        <v>313</v>
      </c>
      <c r="E99" s="383">
        <f>COUNTIF(K$9:K$81,"N/A")</f>
        <v>18</v>
      </c>
      <c r="F99" s="2"/>
      <c r="G99" s="189"/>
      <c r="H99" s="411" t="s">
        <v>310</v>
      </c>
      <c r="I99" s="189"/>
      <c r="J99" s="2"/>
      <c r="K99" s="189"/>
      <c r="L99" s="192"/>
    </row>
    <row r="100" spans="1:12" ht="19.5" customHeight="1" thickBot="1">
      <c r="A100" s="192"/>
      <c r="B100" s="2"/>
      <c r="C100" s="189"/>
      <c r="D100" s="2"/>
      <c r="E100" s="189"/>
      <c r="F100" s="2"/>
      <c r="G100" s="189"/>
      <c r="H100" s="378"/>
      <c r="I100" s="189"/>
      <c r="J100" s="2"/>
      <c r="K100" s="189"/>
      <c r="L100" s="192"/>
    </row>
    <row r="101" spans="1:12" ht="31.5" customHeight="1" thickBot="1">
      <c r="A101" s="192"/>
      <c r="C101" s="189"/>
      <c r="D101" s="2"/>
      <c r="E101" s="189"/>
      <c r="F101" s="2"/>
      <c r="G101" s="189"/>
      <c r="H101" s="381" t="s">
        <v>377</v>
      </c>
      <c r="I101" s="189"/>
      <c r="J101" s="2"/>
      <c r="K101" s="189"/>
      <c r="L101" s="192"/>
    </row>
    <row r="102" spans="1:12" ht="7.5" customHeight="1">
      <c r="A102" s="192"/>
      <c r="B102" s="2"/>
      <c r="C102" s="189"/>
      <c r="D102" s="2"/>
      <c r="E102" s="189"/>
      <c r="F102" s="2"/>
      <c r="G102" s="189"/>
      <c r="H102" s="2"/>
      <c r="I102" s="189"/>
      <c r="J102" s="2"/>
      <c r="K102" s="189"/>
      <c r="L102" s="192"/>
    </row>
    <row r="103" spans="1:12" ht="15">
      <c r="A103" s="192"/>
      <c r="B103" s="192"/>
      <c r="C103" s="192"/>
      <c r="D103" s="192"/>
      <c r="E103" s="192"/>
      <c r="F103" s="192"/>
      <c r="G103" s="192"/>
      <c r="H103" s="192"/>
      <c r="I103" s="192"/>
      <c r="J103" s="192"/>
      <c r="K103" s="192"/>
      <c r="L103" s="192"/>
    </row>
    <row r="104" spans="1:12" ht="30" customHeight="1"/>
    <row r="105" spans="1:12" ht="24" customHeight="1"/>
    <row r="106" spans="1:12" ht="24" customHeight="1"/>
    <row r="107" spans="1:12" ht="24" customHeight="1"/>
    <row r="108" spans="1:12" ht="20.25" customHeight="1"/>
  </sheetData>
  <autoFilter ref="B8:G71" xr:uid="{00000000-0009-0000-0000-000000000000}">
    <filterColumn colId="1" showButton="0"/>
  </autoFilter>
  <conditionalFormatting sqref="I9:I19 I57:I71">
    <cfRule type="cellIs" dxfId="188" priority="71" operator="equal">
      <formula>"""% cumple"""</formula>
    </cfRule>
    <cfRule type="cellIs" dxfId="187" priority="72" operator="equal">
      <formula>"% cumple"</formula>
    </cfRule>
    <cfRule type="cellIs" dxfId="186" priority="73" operator="equal">
      <formula>"N/A"</formula>
    </cfRule>
    <cfRule type="cellIs" dxfId="185" priority="74" operator="greaterThan">
      <formula>0.9</formula>
    </cfRule>
    <cfRule type="cellIs" dxfId="184" priority="75" operator="between">
      <formula>0.65</formula>
      <formula>0.9</formula>
    </cfRule>
    <cfRule type="cellIs" dxfId="183" priority="76" operator="greaterThan">
      <formula>90</formula>
    </cfRule>
    <cfRule type="cellIs" dxfId="182" priority="77" operator="equal">
      <formula>"&gt;90%"</formula>
    </cfRule>
  </conditionalFormatting>
  <conditionalFormatting sqref="I21">
    <cfRule type="cellIs" dxfId="181" priority="64" operator="equal">
      <formula>"""% cumple"""</formula>
    </cfRule>
    <cfRule type="cellIs" dxfId="180" priority="65" operator="equal">
      <formula>"% cumple"</formula>
    </cfRule>
    <cfRule type="cellIs" dxfId="179" priority="66" operator="equal">
      <formula>"N/A"</formula>
    </cfRule>
    <cfRule type="cellIs" dxfId="178" priority="67" operator="greaterThan">
      <formula>0.9</formula>
    </cfRule>
    <cfRule type="cellIs" dxfId="177" priority="68" operator="between">
      <formula>0.65</formula>
      <formula>0.9</formula>
    </cfRule>
    <cfRule type="cellIs" dxfId="176" priority="69" operator="greaterThan">
      <formula>90</formula>
    </cfRule>
    <cfRule type="cellIs" dxfId="175" priority="70" operator="equal">
      <formula>"&gt;90%"</formula>
    </cfRule>
  </conditionalFormatting>
  <conditionalFormatting sqref="I23:I27">
    <cfRule type="cellIs" dxfId="174" priority="57" operator="equal">
      <formula>"""% cumple"""</formula>
    </cfRule>
    <cfRule type="cellIs" dxfId="173" priority="58" operator="equal">
      <formula>"% cumple"</formula>
    </cfRule>
    <cfRule type="cellIs" dxfId="172" priority="59" operator="equal">
      <formula>"N/A"</formula>
    </cfRule>
    <cfRule type="cellIs" dxfId="171" priority="60" operator="greaterThan">
      <formula>0.9</formula>
    </cfRule>
    <cfRule type="cellIs" dxfId="170" priority="61" operator="between">
      <formula>0.65</formula>
      <formula>0.9</formula>
    </cfRule>
    <cfRule type="cellIs" dxfId="169" priority="62" operator="greaterThan">
      <formula>90</formula>
    </cfRule>
    <cfRule type="cellIs" dxfId="168" priority="63" operator="equal">
      <formula>"&gt;90%"</formula>
    </cfRule>
  </conditionalFormatting>
  <conditionalFormatting sqref="I29">
    <cfRule type="cellIs" dxfId="167" priority="630" operator="equal">
      <formula>"""% cumple"""</formula>
    </cfRule>
    <cfRule type="cellIs" dxfId="166" priority="631" operator="equal">
      <formula>"% cumple"</formula>
    </cfRule>
    <cfRule type="cellIs" dxfId="165" priority="632" operator="equal">
      <formula>"N/A"</formula>
    </cfRule>
    <cfRule type="cellIs" dxfId="164" priority="633" operator="greaterThan">
      <formula>0.9</formula>
    </cfRule>
    <cfRule type="cellIs" dxfId="163" priority="634" operator="between">
      <formula>0.65</formula>
      <formula>0.9</formula>
    </cfRule>
    <cfRule type="cellIs" dxfId="162" priority="636" operator="greaterThan">
      <formula>90</formula>
    </cfRule>
    <cfRule type="cellIs" dxfId="161" priority="637" operator="equal">
      <formula>"&gt;90%"</formula>
    </cfRule>
  </conditionalFormatting>
  <conditionalFormatting sqref="I41">
    <cfRule type="cellIs" dxfId="160" priority="510" operator="equal">
      <formula>"""% cumple"""</formula>
    </cfRule>
    <cfRule type="cellIs" dxfId="159" priority="511" operator="equal">
      <formula>"% cumple"</formula>
    </cfRule>
    <cfRule type="cellIs" dxfId="158" priority="512" operator="equal">
      <formula>"N/A"</formula>
    </cfRule>
    <cfRule type="cellIs" dxfId="157" priority="513" operator="greaterThan">
      <formula>0.9</formula>
    </cfRule>
    <cfRule type="cellIs" dxfId="156" priority="514" operator="between">
      <formula>0.65</formula>
      <formula>0.9</formula>
    </cfRule>
    <cfRule type="cellIs" dxfId="155" priority="516" operator="greaterThan">
      <formula>90</formula>
    </cfRule>
    <cfRule type="cellIs" dxfId="154" priority="517" operator="equal">
      <formula>"&gt;90%"</formula>
    </cfRule>
  </conditionalFormatting>
  <conditionalFormatting sqref="I43">
    <cfRule type="cellIs" dxfId="153" priority="502" operator="equal">
      <formula>"""% cumple"""</formula>
    </cfRule>
    <cfRule type="cellIs" dxfId="152" priority="503" operator="equal">
      <formula>"% cumple"</formula>
    </cfRule>
    <cfRule type="cellIs" dxfId="151" priority="504" operator="equal">
      <formula>"N/A"</formula>
    </cfRule>
    <cfRule type="cellIs" dxfId="150" priority="505" operator="greaterThan">
      <formula>0.9</formula>
    </cfRule>
    <cfRule type="cellIs" dxfId="149" priority="506" operator="between">
      <formula>0.65</formula>
      <formula>0.9</formula>
    </cfRule>
    <cfRule type="cellIs" dxfId="148" priority="508" operator="greaterThan">
      <formula>90</formula>
    </cfRule>
    <cfRule type="cellIs" dxfId="147" priority="509" operator="equal">
      <formula>"&gt;90%"</formula>
    </cfRule>
  </conditionalFormatting>
  <conditionalFormatting sqref="I53">
    <cfRule type="cellIs" dxfId="146" priority="166" operator="equal">
      <formula>"""% cumple"""</formula>
    </cfRule>
    <cfRule type="cellIs" dxfId="145" priority="167" operator="equal">
      <formula>"% cumple"</formula>
    </cfRule>
    <cfRule type="cellIs" dxfId="144" priority="168" operator="equal">
      <formula>"N/A"</formula>
    </cfRule>
    <cfRule type="cellIs" dxfId="143" priority="169" operator="greaterThan">
      <formula>0.9</formula>
    </cfRule>
    <cfRule type="cellIs" dxfId="142" priority="170" operator="between">
      <formula>0.65</formula>
      <formula>0.9</formula>
    </cfRule>
    <cfRule type="cellIs" dxfId="141" priority="172" operator="greaterThan">
      <formula>90</formula>
    </cfRule>
    <cfRule type="cellIs" dxfId="140" priority="173" operator="equal">
      <formula>"&gt;90%"</formula>
    </cfRule>
  </conditionalFormatting>
  <conditionalFormatting sqref="I55">
    <cfRule type="cellIs" dxfId="139" priority="374" operator="equal">
      <formula>"""% cumple"""</formula>
    </cfRule>
    <cfRule type="cellIs" dxfId="138" priority="375" operator="equal">
      <formula>"% cumple"</formula>
    </cfRule>
    <cfRule type="cellIs" dxfId="137" priority="376" operator="equal">
      <formula>"N/A"</formula>
    </cfRule>
    <cfRule type="cellIs" dxfId="136" priority="377" operator="greaterThan">
      <formula>0.9</formula>
    </cfRule>
    <cfRule type="cellIs" dxfId="135" priority="378" operator="between">
      <formula>0.65</formula>
      <formula>0.9</formula>
    </cfRule>
    <cfRule type="cellIs" dxfId="134" priority="380" operator="greaterThan">
      <formula>90</formula>
    </cfRule>
    <cfRule type="cellIs" dxfId="133" priority="381" operator="equal">
      <formula>"&gt;90%"</formula>
    </cfRule>
  </conditionalFormatting>
  <conditionalFormatting sqref="I73">
    <cfRule type="cellIs" dxfId="132" priority="270" operator="equal">
      <formula>"""% cumple"""</formula>
    </cfRule>
    <cfRule type="cellIs" dxfId="131" priority="271" operator="equal">
      <formula>"% cumple"</formula>
    </cfRule>
    <cfRule type="cellIs" dxfId="130" priority="272" operator="equal">
      <formula>"N/A"</formula>
    </cfRule>
    <cfRule type="cellIs" dxfId="129" priority="273" operator="greaterThan">
      <formula>0.9</formula>
    </cfRule>
    <cfRule type="cellIs" dxfId="128" priority="274" operator="between">
      <formula>0.65</formula>
      <formula>0.9</formula>
    </cfRule>
    <cfRule type="cellIs" dxfId="127" priority="276" operator="greaterThan">
      <formula>90</formula>
    </cfRule>
    <cfRule type="cellIs" dxfId="126" priority="277" operator="equal">
      <formula>"&gt;90%"</formula>
    </cfRule>
  </conditionalFormatting>
  <conditionalFormatting sqref="I75:I80">
    <cfRule type="cellIs" dxfId="125" priority="190" operator="equal">
      <formula>"""% cumple"""</formula>
    </cfRule>
    <cfRule type="cellIs" dxfId="124" priority="191" operator="equal">
      <formula>"% cumple"</formula>
    </cfRule>
    <cfRule type="cellIs" dxfId="123" priority="192" operator="equal">
      <formula>"N/A"</formula>
    </cfRule>
    <cfRule type="cellIs" dxfId="122" priority="193" operator="greaterThan">
      <formula>0.9</formula>
    </cfRule>
    <cfRule type="cellIs" dxfId="121" priority="194" operator="between">
      <formula>0.65</formula>
      <formula>0.9</formula>
    </cfRule>
    <cfRule type="cellIs" dxfId="120" priority="196" operator="greaterThan">
      <formula>90</formula>
    </cfRule>
    <cfRule type="cellIs" dxfId="119" priority="197" operator="equal">
      <formula>"&gt;90%"</formula>
    </cfRule>
  </conditionalFormatting>
  <conditionalFormatting sqref="K9:K18">
    <cfRule type="cellIs" dxfId="118" priority="678" operator="equal">
      <formula>"""% cumple"""</formula>
    </cfRule>
    <cfRule type="cellIs" dxfId="117" priority="679" operator="equal">
      <formula>"% cumple"</formula>
    </cfRule>
    <cfRule type="cellIs" dxfId="116" priority="680" operator="equal">
      <formula>"N/A"</formula>
    </cfRule>
    <cfRule type="cellIs" dxfId="115" priority="681" operator="greaterThan">
      <formula>0.9</formula>
    </cfRule>
    <cfRule type="cellIs" dxfId="114" priority="682" operator="between">
      <formula>0.65</formula>
      <formula>0.9</formula>
    </cfRule>
    <cfRule type="cellIs" dxfId="113" priority="684" operator="greaterThan">
      <formula>90</formula>
    </cfRule>
    <cfRule type="cellIs" dxfId="112" priority="685" operator="equal">
      <formula>"&gt;90%"</formula>
    </cfRule>
  </conditionalFormatting>
  <conditionalFormatting sqref="K80">
    <cfRule type="cellIs" dxfId="111" priority="78" operator="equal">
      <formula>"""% cumple"""</formula>
    </cfRule>
    <cfRule type="cellIs" dxfId="110" priority="79" operator="equal">
      <formula>"% cumple"</formula>
    </cfRule>
    <cfRule type="cellIs" dxfId="109" priority="80" operator="equal">
      <formula>"N/A"</formula>
    </cfRule>
    <cfRule type="cellIs" dxfId="108" priority="81" operator="greaterThan">
      <formula>0.9</formula>
    </cfRule>
    <cfRule type="cellIs" dxfId="107" priority="82" operator="between">
      <formula>0.65</formula>
      <formula>0.9</formula>
    </cfRule>
    <cfRule type="cellIs" dxfId="106" priority="84" operator="greaterThan">
      <formula>90</formula>
    </cfRule>
    <cfRule type="cellIs" dxfId="105" priority="85" operator="equal">
      <formula>"&gt;90%"</formula>
    </cfRule>
  </conditionalFormatting>
  <conditionalFormatting sqref="L31:L36">
    <cfRule type="cellIs" dxfId="104" priority="550" operator="equal">
      <formula>"""% cumple"""</formula>
    </cfRule>
    <cfRule type="cellIs" dxfId="103" priority="551" operator="equal">
      <formula>"% cumple"</formula>
    </cfRule>
    <cfRule type="cellIs" dxfId="102" priority="552" operator="equal">
      <formula>"N/A"</formula>
    </cfRule>
    <cfRule type="cellIs" dxfId="101" priority="553" operator="greaterThan">
      <formula>0.9</formula>
    </cfRule>
    <cfRule type="cellIs" dxfId="100" priority="554" operator="between">
      <formula>0.65</formula>
      <formula>0.9</formula>
    </cfRule>
    <cfRule type="cellIs" dxfId="99" priority="556" operator="greaterThan">
      <formula>90</formula>
    </cfRule>
    <cfRule type="cellIs" dxfId="98" priority="557" operator="equal">
      <formula>"&gt;90%"</formula>
    </cfRule>
  </conditionalFormatting>
  <conditionalFormatting sqref="L40:L41">
    <cfRule type="cellIs" dxfId="97" priority="518" operator="equal">
      <formula>"""% cumple"""</formula>
    </cfRule>
    <cfRule type="cellIs" dxfId="96" priority="519" operator="equal">
      <formula>"% cumple"</formula>
    </cfRule>
    <cfRule type="cellIs" dxfId="95" priority="520" operator="equal">
      <formula>"N/A"</formula>
    </cfRule>
    <cfRule type="cellIs" dxfId="94" priority="521" operator="greaterThan">
      <formula>0.9</formula>
    </cfRule>
    <cfRule type="cellIs" dxfId="93" priority="522" operator="between">
      <formula>0.65</formula>
      <formula>0.9</formula>
    </cfRule>
    <cfRule type="cellIs" dxfId="92" priority="524" operator="greaterThan">
      <formula>90</formula>
    </cfRule>
    <cfRule type="cellIs" dxfId="91" priority="525" operator="equal">
      <formula>"&gt;90%"</formula>
    </cfRule>
  </conditionalFormatting>
  <conditionalFormatting sqref="L43:L53">
    <cfRule type="cellIs" dxfId="90" priority="158" operator="equal">
      <formula>"""% cumple"""</formula>
    </cfRule>
    <cfRule type="cellIs" dxfId="89" priority="159" operator="equal">
      <formula>"% cumple"</formula>
    </cfRule>
    <cfRule type="cellIs" dxfId="88" priority="160" operator="equal">
      <formula>"N/A"</formula>
    </cfRule>
    <cfRule type="cellIs" dxfId="87" priority="161" operator="greaterThan">
      <formula>0.9</formula>
    </cfRule>
    <cfRule type="cellIs" dxfId="86" priority="162" operator="between">
      <formula>0.65</formula>
      <formula>0.9</formula>
    </cfRule>
    <cfRule type="cellIs" dxfId="85" priority="164" operator="greaterThan">
      <formula>90</formula>
    </cfRule>
    <cfRule type="cellIs" dxfId="84" priority="165" operator="equal">
      <formula>"&gt;90%"</formula>
    </cfRule>
  </conditionalFormatting>
  <conditionalFormatting sqref="L55:L56">
    <cfRule type="cellIs" dxfId="83" priority="366" operator="equal">
      <formula>"""% cumple"""</formula>
    </cfRule>
    <cfRule type="cellIs" dxfId="82" priority="367" operator="equal">
      <formula>"% cumple"</formula>
    </cfRule>
    <cfRule type="cellIs" dxfId="81" priority="368" operator="equal">
      <formula>"N/A"</formula>
    </cfRule>
    <cfRule type="cellIs" dxfId="80" priority="369" operator="greaterThan">
      <formula>0.9</formula>
    </cfRule>
    <cfRule type="cellIs" dxfId="79" priority="370" operator="between">
      <formula>0.65</formula>
      <formula>0.9</formula>
    </cfRule>
    <cfRule type="cellIs" dxfId="78" priority="372" operator="greaterThan">
      <formula>90</formula>
    </cfRule>
    <cfRule type="cellIs" dxfId="77" priority="373" operator="equal">
      <formula>"&gt;90%"</formula>
    </cfRule>
  </conditionalFormatting>
  <conditionalFormatting sqref="L60:L61">
    <cfRule type="cellIs" dxfId="76" priority="350" operator="equal">
      <formula>"""% cumple"""</formula>
    </cfRule>
    <cfRule type="cellIs" dxfId="75" priority="351" operator="equal">
      <formula>"% cumple"</formula>
    </cfRule>
    <cfRule type="cellIs" dxfId="74" priority="352" operator="equal">
      <formula>"N/A"</formula>
    </cfRule>
    <cfRule type="cellIs" dxfId="73" priority="353" operator="greaterThan">
      <formula>0.9</formula>
    </cfRule>
    <cfRule type="cellIs" dxfId="72" priority="354" operator="between">
      <formula>0.65</formula>
      <formula>0.9</formula>
    </cfRule>
    <cfRule type="cellIs" dxfId="71" priority="356" operator="greaterThan">
      <formula>90</formula>
    </cfRule>
    <cfRule type="cellIs" dxfId="70" priority="357" operator="equal">
      <formula>"&gt;90%"</formula>
    </cfRule>
  </conditionalFormatting>
  <conditionalFormatting sqref="L63:L64">
    <cfRule type="cellIs" dxfId="69" priority="318" operator="equal">
      <formula>"""% cumple"""</formula>
    </cfRule>
    <cfRule type="cellIs" dxfId="68" priority="319" operator="equal">
      <formula>"% cumple"</formula>
    </cfRule>
    <cfRule type="cellIs" dxfId="67" priority="320" operator="equal">
      <formula>"N/A"</formula>
    </cfRule>
    <cfRule type="cellIs" dxfId="66" priority="321" operator="greaterThan">
      <formula>0.9</formula>
    </cfRule>
    <cfRule type="cellIs" dxfId="65" priority="322" operator="between">
      <formula>0.65</formula>
      <formula>0.9</formula>
    </cfRule>
    <cfRule type="cellIs" dxfId="64" priority="324" operator="greaterThan">
      <formula>90</formula>
    </cfRule>
    <cfRule type="cellIs" dxfId="63" priority="325" operator="equal">
      <formula>"&gt;90%"</formula>
    </cfRule>
  </conditionalFormatting>
  <conditionalFormatting sqref="L70:L71">
    <cfRule type="cellIs" dxfId="62" priority="294" operator="equal">
      <formula>"""% cumple"""</formula>
    </cfRule>
    <cfRule type="cellIs" dxfId="61" priority="295" operator="equal">
      <formula>"% cumple"</formula>
    </cfRule>
    <cfRule type="cellIs" dxfId="60" priority="296" operator="equal">
      <formula>"N/A"</formula>
    </cfRule>
    <cfRule type="cellIs" dxfId="59" priority="297" operator="greaterThan">
      <formula>0.9</formula>
    </cfRule>
    <cfRule type="cellIs" dxfId="58" priority="298" operator="between">
      <formula>0.65</formula>
      <formula>0.9</formula>
    </cfRule>
    <cfRule type="cellIs" dxfId="57" priority="300" operator="greaterThan">
      <formula>90</formula>
    </cfRule>
    <cfRule type="cellIs" dxfId="56" priority="301" operator="equal">
      <formula>"&gt;90%"</formula>
    </cfRule>
  </conditionalFormatting>
  <conditionalFormatting sqref="L73:L78">
    <cfRule type="cellIs" dxfId="55" priority="198" operator="equal">
      <formula>"""% cumple"""</formula>
    </cfRule>
    <cfRule type="cellIs" dxfId="54" priority="199" operator="equal">
      <formula>"% cumple"</formula>
    </cfRule>
    <cfRule type="cellIs" dxfId="53" priority="200" operator="equal">
      <formula>"N/A"</formula>
    </cfRule>
    <cfRule type="cellIs" dxfId="52" priority="201" operator="greaterThan">
      <formula>0.9</formula>
    </cfRule>
    <cfRule type="cellIs" dxfId="51" priority="202" operator="between">
      <formula>0.65</formula>
      <formula>0.9</formula>
    </cfRule>
    <cfRule type="cellIs" dxfId="50" priority="204" operator="greaterThan">
      <formula>90</formula>
    </cfRule>
    <cfRule type="cellIs" dxfId="49" priority="205" operator="equal">
      <formula>"&gt;90%"</formula>
    </cfRule>
  </conditionalFormatting>
  <conditionalFormatting sqref="K23:K26">
    <cfRule type="cellIs" dxfId="48" priority="43" operator="equal">
      <formula>"""% cumple"""</formula>
    </cfRule>
    <cfRule type="cellIs" dxfId="47" priority="44" operator="equal">
      <formula>"% cumple"</formula>
    </cfRule>
    <cfRule type="cellIs" dxfId="46" priority="45" operator="equal">
      <formula>"N/A"</formula>
    </cfRule>
    <cfRule type="cellIs" dxfId="45" priority="46" operator="greaterThan">
      <formula>0.9</formula>
    </cfRule>
    <cfRule type="cellIs" dxfId="44" priority="47" operator="between">
      <formula>0.65</formula>
      <formula>0.9</formula>
    </cfRule>
    <cfRule type="cellIs" dxfId="43" priority="48" operator="greaterThan">
      <formula>90</formula>
    </cfRule>
    <cfRule type="cellIs" dxfId="42" priority="49" operator="equal">
      <formula>"&gt;90%"</formula>
    </cfRule>
  </conditionalFormatting>
  <conditionalFormatting sqref="K31:K40">
    <cfRule type="cellIs" dxfId="41" priority="36" operator="equal">
      <formula>"""% cumple"""</formula>
    </cfRule>
    <cfRule type="cellIs" dxfId="40" priority="37" operator="equal">
      <formula>"% cumple"</formula>
    </cfRule>
    <cfRule type="cellIs" dxfId="39" priority="38" operator="equal">
      <formula>"N/A"</formula>
    </cfRule>
    <cfRule type="cellIs" dxfId="38" priority="39" operator="greaterThan">
      <formula>0.9</formula>
    </cfRule>
    <cfRule type="cellIs" dxfId="37" priority="40" operator="between">
      <formula>0.65</formula>
      <formula>0.9</formula>
    </cfRule>
    <cfRule type="cellIs" dxfId="36" priority="41" operator="greaterThan">
      <formula>90</formula>
    </cfRule>
    <cfRule type="cellIs" dxfId="35" priority="42" operator="equal">
      <formula>"&gt;90%"</formula>
    </cfRule>
  </conditionalFormatting>
  <conditionalFormatting sqref="K45:K52">
    <cfRule type="cellIs" dxfId="34" priority="29" operator="equal">
      <formula>"""% cumple"""</formula>
    </cfRule>
    <cfRule type="cellIs" dxfId="33" priority="30" operator="equal">
      <formula>"% cumple"</formula>
    </cfRule>
    <cfRule type="cellIs" dxfId="32" priority="31" operator="equal">
      <formula>"N/A"</formula>
    </cfRule>
    <cfRule type="cellIs" dxfId="31" priority="32" operator="greaterThan">
      <formula>0.9</formula>
    </cfRule>
    <cfRule type="cellIs" dxfId="30" priority="33" operator="between">
      <formula>0.65</formula>
      <formula>0.9</formula>
    </cfRule>
    <cfRule type="cellIs" dxfId="29" priority="34" operator="greaterThan">
      <formula>90</formula>
    </cfRule>
    <cfRule type="cellIs" dxfId="28" priority="35" operator="equal">
      <formula>"&gt;90%"</formula>
    </cfRule>
  </conditionalFormatting>
  <conditionalFormatting sqref="K57:K70">
    <cfRule type="cellIs" dxfId="27" priority="22" operator="equal">
      <formula>"""% cumple"""</formula>
    </cfRule>
    <cfRule type="cellIs" dxfId="26" priority="23" operator="equal">
      <formula>"% cumple"</formula>
    </cfRule>
    <cfRule type="cellIs" dxfId="25" priority="24" operator="equal">
      <formula>"N/A"</formula>
    </cfRule>
    <cfRule type="cellIs" dxfId="24" priority="25" operator="greaterThan">
      <formula>0.9</formula>
    </cfRule>
    <cfRule type="cellIs" dxfId="23" priority="26" operator="between">
      <formula>0.65</formula>
      <formula>0.9</formula>
    </cfRule>
    <cfRule type="cellIs" dxfId="22" priority="27" operator="greaterThan">
      <formula>90</formula>
    </cfRule>
    <cfRule type="cellIs" dxfId="21" priority="28" operator="equal">
      <formula>"&gt;90%"</formula>
    </cfRule>
  </conditionalFormatting>
  <conditionalFormatting sqref="K75:K79">
    <cfRule type="cellIs" dxfId="20" priority="15" operator="equal">
      <formula>"""% cumple"""</formula>
    </cfRule>
    <cfRule type="cellIs" dxfId="19" priority="16" operator="equal">
      <formula>"% cumple"</formula>
    </cfRule>
    <cfRule type="cellIs" dxfId="18" priority="17" operator="equal">
      <formula>"N/A"</formula>
    </cfRule>
    <cfRule type="cellIs" dxfId="17" priority="18" operator="greaterThan">
      <formula>0.9</formula>
    </cfRule>
    <cfRule type="cellIs" dxfId="16" priority="19" operator="between">
      <formula>0.65</formula>
      <formula>0.9</formula>
    </cfRule>
    <cfRule type="cellIs" dxfId="15" priority="20" operator="greaterThan">
      <formula>90</formula>
    </cfRule>
    <cfRule type="cellIs" dxfId="14" priority="21" operator="equal">
      <formula>"&gt;90%"</formula>
    </cfRule>
  </conditionalFormatting>
  <conditionalFormatting sqref="I31:I40">
    <cfRule type="cellIs" dxfId="13" priority="8" operator="equal">
      <formula>"""% cumple"""</formula>
    </cfRule>
    <cfRule type="cellIs" dxfId="12" priority="9" operator="equal">
      <formula>"% cumple"</formula>
    </cfRule>
    <cfRule type="cellIs" dxfId="11" priority="10" operator="equal">
      <formula>"N/A"</formula>
    </cfRule>
    <cfRule type="cellIs" dxfId="10" priority="11" operator="greaterThan">
      <formula>0.9</formula>
    </cfRule>
    <cfRule type="cellIs" dxfId="9" priority="12" operator="between">
      <formula>0.65</formula>
      <formula>0.9</formula>
    </cfRule>
    <cfRule type="cellIs" dxfId="8" priority="13" operator="greaterThan">
      <formula>90</formula>
    </cfRule>
    <cfRule type="cellIs" dxfId="7" priority="14" operator="equal">
      <formula>"&gt;90%"</formula>
    </cfRule>
  </conditionalFormatting>
  <conditionalFormatting sqref="I45:I52">
    <cfRule type="cellIs" dxfId="6" priority="1" operator="equal">
      <formula>"""% cumple"""</formula>
    </cfRule>
    <cfRule type="cellIs" dxfId="5" priority="2" operator="equal">
      <formula>"% cumple"</formula>
    </cfRule>
    <cfRule type="cellIs" dxfId="4" priority="3" operator="equal">
      <formula>"N/A"</formula>
    </cfRule>
    <cfRule type="cellIs" dxfId="3" priority="4" operator="greaterThan">
      <formula>0.9</formula>
    </cfRule>
    <cfRule type="cellIs" dxfId="2" priority="5" operator="between">
      <formula>0.65</formula>
      <formula>0.9</formula>
    </cfRule>
    <cfRule type="cellIs" dxfId="1" priority="6" operator="greaterThan">
      <formula>90</formula>
    </cfRule>
    <cfRule type="cellIs" dxfId="0" priority="7" operator="equal">
      <formula>"&gt;90%"</formula>
    </cfRule>
  </conditionalFormatting>
  <printOptions verticalCentered="1"/>
  <pageMargins left="0.27559055118110237" right="0.19685039370078741" top="0.27559055118110237" bottom="0.19685039370078741" header="0" footer="0"/>
  <pageSetup paperSize="141" scale="95" orientation="landscape" r:id="rId1"/>
  <ignoredErrors>
    <ignoredError sqref="G87:G92 G85" evalError="1"/>
  </ignoredError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533183-B369-48E5-980E-CA88387B2465}">
  <dimension ref="A1:Y65"/>
  <sheetViews>
    <sheetView showGridLines="0" zoomScale="65" zoomScaleNormal="65" workbookViewId="0">
      <selection activeCell="G18" sqref="G18"/>
    </sheetView>
  </sheetViews>
  <sheetFormatPr baseColWidth="10" defaultColWidth="9.140625" defaultRowHeight="15"/>
  <cols>
    <col min="1" max="1" width="2" style="521" customWidth="1"/>
    <col min="2" max="2" width="12.42578125" style="521" customWidth="1"/>
    <col min="3" max="3" width="12" style="521" customWidth="1"/>
    <col min="4" max="4" width="16.140625" style="521" customWidth="1"/>
    <col min="5" max="5" width="10.85546875" style="521" bestFit="1" customWidth="1"/>
    <col min="6" max="6" width="38.7109375" style="521" customWidth="1"/>
    <col min="7" max="7" width="40.7109375" style="521" customWidth="1"/>
    <col min="8" max="8" width="16.85546875" style="521" customWidth="1"/>
    <col min="9" max="9" width="12.28515625" style="521" customWidth="1"/>
    <col min="10" max="10" width="13.28515625" style="521" customWidth="1"/>
    <col min="11" max="11" width="10.7109375" style="521" customWidth="1"/>
    <col min="12" max="12" width="13.7109375" style="521" customWidth="1"/>
    <col min="13" max="13" width="14" style="521" customWidth="1"/>
    <col min="14" max="14" width="12.28515625" style="521" customWidth="1"/>
    <col min="15" max="15" width="7.140625" style="521" customWidth="1"/>
    <col min="16" max="16" width="15.42578125" style="521" customWidth="1"/>
    <col min="17" max="17" width="14.42578125" style="521" customWidth="1"/>
    <col min="18" max="18" width="44.140625" style="521" customWidth="1"/>
    <col min="19" max="19" width="7.140625" style="521" customWidth="1"/>
    <col min="20" max="20" width="15.42578125" style="521" customWidth="1"/>
    <col min="21" max="21" width="14.28515625" style="521" customWidth="1"/>
    <col min="22" max="22" width="37.7109375" style="521" customWidth="1"/>
    <col min="23" max="23" width="70.7109375" style="521" customWidth="1"/>
    <col min="24" max="24" width="4.7109375" style="521" bestFit="1" customWidth="1"/>
    <col min="25" max="25" width="44" style="521" customWidth="1"/>
    <col min="26" max="16384" width="9.140625" style="521"/>
  </cols>
  <sheetData>
    <row r="1" spans="1:24" ht="181.5" customHeight="1">
      <c r="A1" s="518"/>
      <c r="B1" s="519"/>
      <c r="C1" s="519"/>
      <c r="D1" s="519"/>
      <c r="E1" s="519"/>
      <c r="F1" s="519"/>
      <c r="G1" s="519"/>
      <c r="H1" s="519"/>
      <c r="I1" s="519"/>
      <c r="J1" s="519"/>
      <c r="K1" s="519"/>
      <c r="L1" s="519"/>
      <c r="M1" s="519"/>
      <c r="N1" s="519"/>
      <c r="O1" s="519"/>
      <c r="P1" s="519"/>
      <c r="Q1" s="519"/>
      <c r="R1" s="519"/>
      <c r="S1" s="519"/>
      <c r="T1" s="519"/>
      <c r="U1" s="519"/>
      <c r="V1" s="519"/>
      <c r="W1" s="519"/>
      <c r="X1" s="520"/>
    </row>
    <row r="2" spans="1:24" ht="11.25" customHeight="1" thickBot="1">
      <c r="A2" s="518"/>
      <c r="B2" s="522" t="s">
        <v>475</v>
      </c>
      <c r="C2" s="520"/>
      <c r="D2" s="520"/>
      <c r="E2" s="520"/>
      <c r="F2" s="520"/>
      <c r="G2" s="520"/>
      <c r="H2" s="520"/>
      <c r="I2" s="520"/>
      <c r="J2" s="520"/>
      <c r="K2" s="520"/>
      <c r="L2" s="520"/>
      <c r="M2" s="523"/>
      <c r="N2" s="523"/>
      <c r="O2" s="523"/>
      <c r="P2" s="523"/>
      <c r="Q2" s="523"/>
      <c r="R2" s="523"/>
      <c r="S2" s="523"/>
      <c r="T2" s="523"/>
      <c r="U2" s="523"/>
      <c r="V2" s="523"/>
      <c r="W2" s="523"/>
      <c r="X2" s="523"/>
    </row>
    <row r="3" spans="1:24" ht="24.95" customHeight="1" thickBot="1">
      <c r="A3" s="518"/>
      <c r="B3" s="524" t="s">
        <v>476</v>
      </c>
      <c r="C3" s="519"/>
      <c r="D3" s="525" t="s">
        <v>477</v>
      </c>
      <c r="E3" s="526"/>
      <c r="F3" s="526"/>
      <c r="G3" s="526"/>
      <c r="H3" s="527"/>
      <c r="I3" s="528"/>
      <c r="J3" s="528"/>
      <c r="K3" s="528"/>
      <c r="L3" s="528"/>
      <c r="M3" s="528"/>
      <c r="N3" s="528"/>
      <c r="O3" s="528"/>
      <c r="P3" s="528"/>
      <c r="Q3" s="528"/>
      <c r="R3" s="528"/>
      <c r="S3" s="528"/>
      <c r="T3" s="528"/>
      <c r="U3" s="528"/>
      <c r="V3" s="528"/>
      <c r="W3" s="528"/>
      <c r="X3" s="523"/>
    </row>
    <row r="4" spans="1:24" ht="9" customHeight="1" thickBot="1">
      <c r="A4" s="518"/>
      <c r="B4" s="528"/>
      <c r="C4" s="528"/>
      <c r="D4" s="528"/>
      <c r="E4" s="528"/>
      <c r="F4" s="528"/>
      <c r="G4" s="528"/>
      <c r="H4" s="528"/>
      <c r="I4" s="528"/>
      <c r="J4" s="528"/>
      <c r="K4" s="528"/>
      <c r="L4" s="528"/>
      <c r="M4" s="528"/>
      <c r="N4" s="528"/>
      <c r="O4" s="528"/>
      <c r="P4" s="528"/>
      <c r="Q4" s="528"/>
      <c r="R4" s="528"/>
      <c r="S4" s="528"/>
      <c r="T4" s="528"/>
      <c r="U4" s="528"/>
      <c r="V4" s="528"/>
      <c r="W4" s="528"/>
      <c r="X4" s="523"/>
    </row>
    <row r="5" spans="1:24" ht="21" customHeight="1" thickBot="1">
      <c r="A5" s="518"/>
      <c r="B5" s="524" t="s">
        <v>478</v>
      </c>
      <c r="C5" s="519"/>
      <c r="D5" s="525" t="s">
        <v>479</v>
      </c>
      <c r="E5" s="526"/>
      <c r="F5" s="526"/>
      <c r="G5" s="526"/>
      <c r="H5" s="527"/>
      <c r="I5" s="528"/>
      <c r="J5" s="529" t="s">
        <v>480</v>
      </c>
      <c r="K5" s="530" t="s">
        <v>481</v>
      </c>
      <c r="L5" s="531"/>
      <c r="M5" s="532"/>
      <c r="N5" s="528"/>
      <c r="O5" s="528"/>
      <c r="P5" s="528"/>
      <c r="Q5" s="528"/>
      <c r="R5" s="528"/>
      <c r="S5" s="528"/>
      <c r="T5" s="528"/>
      <c r="U5" s="528"/>
      <c r="V5" s="528"/>
      <c r="W5" s="528"/>
      <c r="X5" s="523"/>
    </row>
    <row r="6" spans="1:24" ht="12" customHeight="1" thickBot="1">
      <c r="A6" s="518"/>
      <c r="B6" s="528"/>
      <c r="C6" s="528"/>
      <c r="D6" s="528"/>
      <c r="E6" s="528"/>
      <c r="F6" s="528"/>
      <c r="G6" s="528"/>
      <c r="H6" s="528"/>
      <c r="I6" s="528"/>
      <c r="J6" s="528"/>
      <c r="K6" s="528"/>
      <c r="L6" s="528"/>
      <c r="M6" s="528"/>
      <c r="N6" s="528"/>
      <c r="O6" s="528"/>
      <c r="P6" s="528"/>
      <c r="Q6" s="528"/>
      <c r="R6" s="528"/>
      <c r="S6" s="528"/>
      <c r="T6" s="528"/>
      <c r="U6" s="528"/>
      <c r="V6" s="528"/>
      <c r="W6" s="528"/>
      <c r="X6" s="523"/>
    </row>
    <row r="7" spans="1:24" ht="33.75" customHeight="1" thickBot="1">
      <c r="A7" s="518"/>
      <c r="B7" s="524" t="s">
        <v>482</v>
      </c>
      <c r="C7" s="519"/>
      <c r="D7" s="525" t="s">
        <v>483</v>
      </c>
      <c r="E7" s="526"/>
      <c r="F7" s="526"/>
      <c r="G7" s="526"/>
      <c r="H7" s="527"/>
      <c r="I7" s="528"/>
      <c r="J7" s="533" t="s">
        <v>484</v>
      </c>
      <c r="K7" s="534">
        <v>2024</v>
      </c>
      <c r="L7" s="535"/>
      <c r="M7" s="536"/>
      <c r="N7" s="528"/>
      <c r="O7" s="528"/>
      <c r="P7" s="528"/>
      <c r="Q7" s="528"/>
      <c r="R7" s="528"/>
      <c r="S7" s="528"/>
      <c r="T7" s="528"/>
      <c r="U7" s="528"/>
      <c r="V7" s="528"/>
      <c r="W7" s="528"/>
      <c r="X7" s="523"/>
    </row>
    <row r="8" spans="1:24" ht="6" customHeight="1">
      <c r="A8" s="518"/>
      <c r="B8" s="519"/>
      <c r="C8" s="519"/>
      <c r="D8" s="519"/>
      <c r="E8" s="519"/>
      <c r="F8" s="519"/>
      <c r="G8" s="519"/>
      <c r="H8" s="519"/>
      <c r="I8" s="528"/>
      <c r="J8" s="519"/>
      <c r="K8" s="519"/>
      <c r="L8" s="519"/>
      <c r="M8" s="519"/>
      <c r="N8" s="528"/>
      <c r="O8" s="528"/>
      <c r="P8" s="528"/>
      <c r="Q8" s="528"/>
      <c r="R8" s="528"/>
      <c r="S8" s="528"/>
      <c r="T8" s="528"/>
      <c r="U8" s="528"/>
      <c r="V8" s="528"/>
      <c r="W8" s="528"/>
      <c r="X8" s="523"/>
    </row>
    <row r="9" spans="1:24" ht="7.5" customHeight="1" thickBot="1">
      <c r="A9" s="518"/>
      <c r="B9" s="519"/>
      <c r="C9" s="519"/>
      <c r="D9" s="519"/>
      <c r="E9" s="519"/>
      <c r="F9" s="519"/>
      <c r="G9" s="519"/>
      <c r="H9" s="519"/>
      <c r="I9" s="528"/>
      <c r="J9" s="519"/>
      <c r="K9" s="519"/>
      <c r="L9" s="519"/>
      <c r="M9" s="519"/>
      <c r="N9" s="528"/>
      <c r="O9" s="528"/>
      <c r="P9" s="528"/>
      <c r="Q9" s="528"/>
      <c r="R9" s="528"/>
      <c r="S9" s="528"/>
      <c r="T9" s="528"/>
      <c r="U9" s="528"/>
      <c r="V9" s="528"/>
      <c r="W9" s="528"/>
      <c r="X9" s="523"/>
    </row>
    <row r="10" spans="1:24" ht="22.5" customHeight="1" thickBot="1">
      <c r="A10" s="518"/>
      <c r="B10" s="524" t="s">
        <v>485</v>
      </c>
      <c r="C10" s="519"/>
      <c r="D10" s="525" t="s">
        <v>486</v>
      </c>
      <c r="E10" s="526"/>
      <c r="F10" s="526"/>
      <c r="G10" s="526"/>
      <c r="H10" s="527"/>
      <c r="I10" s="528"/>
      <c r="J10" s="533" t="s">
        <v>487</v>
      </c>
      <c r="K10" s="530" t="s">
        <v>321</v>
      </c>
      <c r="L10" s="537"/>
      <c r="M10" s="538"/>
      <c r="N10" s="528"/>
      <c r="O10" s="528"/>
      <c r="P10" s="528"/>
      <c r="Q10" s="528"/>
      <c r="R10" s="528"/>
      <c r="S10" s="528"/>
      <c r="T10" s="528"/>
      <c r="U10" s="528"/>
      <c r="V10" s="528"/>
      <c r="W10" s="528"/>
      <c r="X10" s="523"/>
    </row>
    <row r="11" spans="1:24" ht="7.5" customHeight="1">
      <c r="A11" s="518"/>
      <c r="B11" s="519"/>
      <c r="C11" s="519"/>
      <c r="D11" s="519"/>
      <c r="E11" s="519"/>
      <c r="F11" s="519"/>
      <c r="G11" s="519"/>
      <c r="H11" s="519"/>
      <c r="I11" s="519"/>
      <c r="J11" s="519"/>
      <c r="K11" s="519"/>
      <c r="L11" s="519"/>
      <c r="M11" s="519"/>
      <c r="N11" s="519"/>
      <c r="O11" s="519"/>
      <c r="P11" s="519"/>
      <c r="Q11" s="519"/>
      <c r="R11" s="519"/>
      <c r="S11" s="519"/>
      <c r="T11" s="519"/>
      <c r="U11" s="519"/>
      <c r="V11" s="519"/>
      <c r="W11" s="528"/>
      <c r="X11" s="523"/>
    </row>
    <row r="12" spans="1:24" ht="20.100000000000001" customHeight="1" thickBot="1">
      <c r="A12" s="518"/>
      <c r="B12" s="522" t="s">
        <v>475</v>
      </c>
      <c r="C12" s="520"/>
      <c r="D12" s="520"/>
      <c r="E12" s="520"/>
      <c r="F12" s="520"/>
      <c r="G12" s="520"/>
      <c r="H12" s="520"/>
      <c r="I12" s="520"/>
      <c r="J12" s="520"/>
      <c r="K12" s="520"/>
      <c r="L12" s="520"/>
      <c r="M12" s="523"/>
      <c r="N12" s="523"/>
      <c r="O12" s="523"/>
      <c r="P12" s="523"/>
      <c r="Q12" s="523"/>
      <c r="R12" s="523"/>
      <c r="S12" s="523"/>
      <c r="T12" s="523"/>
      <c r="U12" s="523"/>
      <c r="V12" s="523"/>
      <c r="W12" s="523"/>
      <c r="X12" s="523"/>
    </row>
    <row r="13" spans="1:24" ht="42" customHeight="1" thickBot="1">
      <c r="A13" s="518"/>
      <c r="B13" s="539" t="s">
        <v>488</v>
      </c>
      <c r="C13" s="540"/>
      <c r="D13" s="540"/>
      <c r="E13" s="541"/>
      <c r="F13" s="542" t="s">
        <v>489</v>
      </c>
      <c r="G13" s="543"/>
      <c r="H13" s="543"/>
      <c r="I13" s="543"/>
      <c r="J13" s="543"/>
      <c r="K13" s="544" t="s">
        <v>490</v>
      </c>
      <c r="L13" s="545"/>
      <c r="M13" s="545"/>
      <c r="N13" s="545"/>
      <c r="O13" s="546"/>
      <c r="P13" s="547" t="s">
        <v>491</v>
      </c>
      <c r="Q13" s="548"/>
      <c r="R13" s="548"/>
      <c r="S13" s="549"/>
      <c r="T13" s="550" t="s">
        <v>492</v>
      </c>
      <c r="U13" s="551"/>
      <c r="V13" s="551"/>
      <c r="W13" s="552"/>
      <c r="X13" s="523"/>
    </row>
    <row r="14" spans="1:24" ht="48" thickBot="1">
      <c r="A14" s="518"/>
      <c r="B14" s="553" t="s">
        <v>493</v>
      </c>
      <c r="C14" s="554" t="s">
        <v>494</v>
      </c>
      <c r="D14" s="553" t="s">
        <v>495</v>
      </c>
      <c r="E14" s="553" t="s">
        <v>496</v>
      </c>
      <c r="F14" s="553" t="s">
        <v>497</v>
      </c>
      <c r="G14" s="553" t="s">
        <v>498</v>
      </c>
      <c r="H14" s="555" t="s">
        <v>499</v>
      </c>
      <c r="I14" s="553" t="s">
        <v>500</v>
      </c>
      <c r="J14" s="555" t="s">
        <v>501</v>
      </c>
      <c r="K14" s="553" t="s">
        <v>502</v>
      </c>
      <c r="L14" s="555" t="s">
        <v>503</v>
      </c>
      <c r="M14" s="553" t="s">
        <v>504</v>
      </c>
      <c r="N14" s="553" t="s">
        <v>8</v>
      </c>
      <c r="O14" s="553" t="s">
        <v>505</v>
      </c>
      <c r="P14" s="553" t="s">
        <v>506</v>
      </c>
      <c r="Q14" s="553" t="s">
        <v>507</v>
      </c>
      <c r="R14" s="553" t="s">
        <v>508</v>
      </c>
      <c r="S14" s="553" t="s">
        <v>505</v>
      </c>
      <c r="T14" s="553" t="s">
        <v>509</v>
      </c>
      <c r="U14" s="556" t="s">
        <v>508</v>
      </c>
      <c r="V14" s="557"/>
      <c r="W14" s="558"/>
      <c r="X14" s="523"/>
    </row>
    <row r="15" spans="1:24" ht="20.100000000000001" customHeight="1" thickBot="1">
      <c r="A15" s="518"/>
      <c r="B15" s="559"/>
      <c r="C15" s="560"/>
      <c r="D15" s="559"/>
      <c r="E15" s="559"/>
      <c r="F15" s="561"/>
      <c r="G15" s="561"/>
      <c r="H15" s="562"/>
      <c r="I15" s="563"/>
      <c r="J15" s="562"/>
      <c r="K15" s="559"/>
      <c r="L15" s="564"/>
      <c r="M15" s="563" t="s">
        <v>290</v>
      </c>
      <c r="N15" s="559"/>
      <c r="O15" s="563" t="s">
        <v>290</v>
      </c>
      <c r="P15" s="565"/>
      <c r="Q15" s="565"/>
      <c r="R15" s="559"/>
      <c r="S15" s="559" t="s">
        <v>475</v>
      </c>
      <c r="T15" s="565"/>
      <c r="U15" s="566" t="s">
        <v>510</v>
      </c>
      <c r="V15" s="566" t="s">
        <v>511</v>
      </c>
      <c r="W15" s="566" t="s">
        <v>512</v>
      </c>
      <c r="X15" s="523"/>
    </row>
    <row r="16" spans="1:24" ht="118.5" customHeight="1" thickBot="1">
      <c r="A16" s="518"/>
      <c r="B16" s="567"/>
      <c r="C16" s="568"/>
      <c r="D16" s="567"/>
      <c r="E16" s="567"/>
      <c r="F16" s="569"/>
      <c r="G16" s="569"/>
      <c r="H16" s="570"/>
      <c r="I16" s="571"/>
      <c r="J16" s="570"/>
      <c r="K16" s="567"/>
      <c r="L16" s="572"/>
      <c r="M16" s="571"/>
      <c r="N16" s="567"/>
      <c r="O16" s="571"/>
      <c r="P16" s="573"/>
      <c r="Q16" s="573"/>
      <c r="R16" s="569"/>
      <c r="S16" s="567"/>
      <c r="T16" s="573"/>
      <c r="U16" s="574" t="s">
        <v>513</v>
      </c>
      <c r="V16" s="575" t="s">
        <v>514</v>
      </c>
      <c r="W16" s="602" t="s">
        <v>515</v>
      </c>
      <c r="X16" s="523"/>
    </row>
    <row r="17" spans="1:25" ht="54.75" customHeight="1" thickBot="1">
      <c r="A17" s="518"/>
      <c r="B17" s="567"/>
      <c r="C17" s="568"/>
      <c r="D17" s="567"/>
      <c r="E17" s="567"/>
      <c r="F17" s="569"/>
      <c r="G17" s="569"/>
      <c r="H17" s="570"/>
      <c r="I17" s="571"/>
      <c r="J17" s="570"/>
      <c r="K17" s="567"/>
      <c r="L17" s="572"/>
      <c r="M17" s="571"/>
      <c r="N17" s="567"/>
      <c r="O17" s="571"/>
      <c r="P17" s="573"/>
      <c r="Q17" s="573"/>
      <c r="R17" s="569"/>
      <c r="S17" s="567"/>
      <c r="T17" s="573"/>
      <c r="U17" s="574" t="s">
        <v>513</v>
      </c>
      <c r="V17" s="575" t="s">
        <v>516</v>
      </c>
      <c r="W17" s="602" t="s">
        <v>517</v>
      </c>
      <c r="X17" s="523"/>
    </row>
    <row r="18" spans="1:25" ht="180.75" thickBot="1">
      <c r="A18" s="518"/>
      <c r="B18" s="567" t="s">
        <v>518</v>
      </c>
      <c r="C18" s="568">
        <v>58093</v>
      </c>
      <c r="D18" s="567" t="s">
        <v>519</v>
      </c>
      <c r="E18" s="567" t="s">
        <v>520</v>
      </c>
      <c r="F18" s="569" t="s">
        <v>521</v>
      </c>
      <c r="G18" s="569" t="s">
        <v>522</v>
      </c>
      <c r="H18" s="570" t="s">
        <v>523</v>
      </c>
      <c r="I18" s="571" t="s">
        <v>524</v>
      </c>
      <c r="J18" s="570" t="s">
        <v>525</v>
      </c>
      <c r="K18" s="576">
        <v>44927</v>
      </c>
      <c r="L18" s="577">
        <v>45291</v>
      </c>
      <c r="M18" s="571"/>
      <c r="N18" s="567" t="s">
        <v>526</v>
      </c>
      <c r="O18" s="571"/>
      <c r="P18" s="573" t="s">
        <v>513</v>
      </c>
      <c r="Q18" s="573">
        <v>20</v>
      </c>
      <c r="R18" s="569" t="s">
        <v>527</v>
      </c>
      <c r="S18" s="567"/>
      <c r="T18" s="573" t="s">
        <v>513</v>
      </c>
      <c r="U18" s="574" t="s">
        <v>513</v>
      </c>
      <c r="V18" s="575" t="s">
        <v>528</v>
      </c>
      <c r="W18" s="602" t="s">
        <v>529</v>
      </c>
      <c r="X18" s="523"/>
      <c r="Y18" s="578"/>
    </row>
    <row r="19" spans="1:25" ht="96.75" customHeight="1" thickBot="1">
      <c r="A19" s="518"/>
      <c r="B19" s="567"/>
      <c r="C19" s="568"/>
      <c r="D19" s="567"/>
      <c r="E19" s="567"/>
      <c r="F19" s="569"/>
      <c r="G19" s="569"/>
      <c r="H19" s="570"/>
      <c r="I19" s="571"/>
      <c r="J19" s="570"/>
      <c r="K19" s="567"/>
      <c r="L19" s="572"/>
      <c r="M19" s="571"/>
      <c r="N19" s="567"/>
      <c r="O19" s="571"/>
      <c r="P19" s="573"/>
      <c r="Q19" s="573"/>
      <c r="R19" s="569"/>
      <c r="S19" s="567"/>
      <c r="T19" s="573"/>
      <c r="U19" s="574" t="s">
        <v>513</v>
      </c>
      <c r="V19" s="575" t="s">
        <v>530</v>
      </c>
      <c r="W19" s="602" t="s">
        <v>531</v>
      </c>
      <c r="X19" s="523"/>
    </row>
    <row r="20" spans="1:25" ht="62.25" customHeight="1" thickBot="1">
      <c r="A20" s="518"/>
      <c r="B20" s="567"/>
      <c r="C20" s="568"/>
      <c r="D20" s="567"/>
      <c r="E20" s="567"/>
      <c r="F20" s="569"/>
      <c r="G20" s="569"/>
      <c r="H20" s="570"/>
      <c r="I20" s="571"/>
      <c r="J20" s="570"/>
      <c r="K20" s="567"/>
      <c r="L20" s="572"/>
      <c r="M20" s="571"/>
      <c r="N20" s="567"/>
      <c r="O20" s="571"/>
      <c r="P20" s="573"/>
      <c r="Q20" s="573"/>
      <c r="R20" s="569"/>
      <c r="S20" s="567"/>
      <c r="T20" s="573"/>
      <c r="U20" s="574" t="s">
        <v>513</v>
      </c>
      <c r="V20" s="575" t="s">
        <v>532</v>
      </c>
      <c r="W20" s="602" t="s">
        <v>533</v>
      </c>
      <c r="X20" s="523"/>
    </row>
    <row r="21" spans="1:25" ht="62.25" customHeight="1" thickBot="1">
      <c r="A21" s="518"/>
      <c r="B21" s="579"/>
      <c r="C21" s="580"/>
      <c r="D21" s="579"/>
      <c r="E21" s="579"/>
      <c r="F21" s="581"/>
      <c r="G21" s="581"/>
      <c r="H21" s="582"/>
      <c r="I21" s="583"/>
      <c r="J21" s="582"/>
      <c r="K21" s="579"/>
      <c r="L21" s="584"/>
      <c r="M21" s="583"/>
      <c r="N21" s="579"/>
      <c r="O21" s="583"/>
      <c r="P21" s="585"/>
      <c r="Q21" s="585"/>
      <c r="R21" s="581"/>
      <c r="S21" s="579"/>
      <c r="T21" s="585"/>
      <c r="U21" s="574" t="s">
        <v>513</v>
      </c>
      <c r="V21" s="575" t="s">
        <v>534</v>
      </c>
      <c r="W21" s="602" t="s">
        <v>535</v>
      </c>
      <c r="X21" s="523"/>
    </row>
    <row r="22" spans="1:25" ht="20.100000000000001" customHeight="1" thickBot="1">
      <c r="A22" s="518"/>
      <c r="B22" s="559"/>
      <c r="C22" s="560"/>
      <c r="D22" s="559"/>
      <c r="E22" s="559"/>
      <c r="F22" s="561"/>
      <c r="G22" s="561"/>
      <c r="H22" s="562"/>
      <c r="I22" s="563"/>
      <c r="J22" s="562"/>
      <c r="K22" s="559"/>
      <c r="L22" s="564"/>
      <c r="M22" s="563" t="s">
        <v>290</v>
      </c>
      <c r="N22" s="559"/>
      <c r="O22" s="563" t="s">
        <v>290</v>
      </c>
      <c r="P22" s="563"/>
      <c r="Q22" s="563"/>
      <c r="R22" s="561"/>
      <c r="S22" s="559" t="s">
        <v>475</v>
      </c>
      <c r="T22" s="559"/>
      <c r="U22" s="566" t="s">
        <v>510</v>
      </c>
      <c r="V22" s="566" t="s">
        <v>511</v>
      </c>
      <c r="W22" s="566" t="s">
        <v>512</v>
      </c>
      <c r="X22" s="523"/>
    </row>
    <row r="23" spans="1:25" ht="98.25" customHeight="1" thickBot="1">
      <c r="A23" s="518"/>
      <c r="B23" s="567"/>
      <c r="C23" s="568"/>
      <c r="D23" s="567"/>
      <c r="E23" s="567"/>
      <c r="F23" s="569"/>
      <c r="G23" s="569"/>
      <c r="H23" s="570"/>
      <c r="I23" s="571"/>
      <c r="J23" s="570"/>
      <c r="K23" s="567"/>
      <c r="L23" s="572"/>
      <c r="M23" s="571"/>
      <c r="N23" s="567"/>
      <c r="O23" s="571"/>
      <c r="P23" s="571"/>
      <c r="Q23" s="571"/>
      <c r="R23" s="569"/>
      <c r="S23" s="567"/>
      <c r="T23" s="567"/>
      <c r="U23" s="574" t="s">
        <v>513</v>
      </c>
      <c r="V23" s="575" t="s">
        <v>514</v>
      </c>
      <c r="W23" s="602" t="s">
        <v>536</v>
      </c>
      <c r="X23" s="523"/>
    </row>
    <row r="24" spans="1:25" ht="136.5" customHeight="1" thickBot="1">
      <c r="A24" s="518"/>
      <c r="B24" s="567"/>
      <c r="C24" s="568"/>
      <c r="D24" s="567"/>
      <c r="E24" s="567"/>
      <c r="F24" s="569"/>
      <c r="G24" s="569"/>
      <c r="H24" s="570"/>
      <c r="I24" s="571"/>
      <c r="J24" s="570"/>
      <c r="K24" s="567"/>
      <c r="L24" s="572"/>
      <c r="M24" s="571"/>
      <c r="N24" s="567"/>
      <c r="O24" s="571"/>
      <c r="P24" s="571"/>
      <c r="Q24" s="571"/>
      <c r="R24" s="569"/>
      <c r="S24" s="567"/>
      <c r="T24" s="567"/>
      <c r="U24" s="574" t="s">
        <v>513</v>
      </c>
      <c r="V24" s="575" t="s">
        <v>516</v>
      </c>
      <c r="W24" s="602" t="s">
        <v>537</v>
      </c>
      <c r="X24" s="523"/>
    </row>
    <row r="25" spans="1:25" ht="195.75" thickBot="1">
      <c r="A25" s="518"/>
      <c r="B25" s="567" t="s">
        <v>518</v>
      </c>
      <c r="C25" s="568">
        <v>58142</v>
      </c>
      <c r="D25" s="567" t="s">
        <v>538</v>
      </c>
      <c r="E25" s="567" t="s">
        <v>520</v>
      </c>
      <c r="F25" s="569" t="s">
        <v>539</v>
      </c>
      <c r="G25" s="569" t="s">
        <v>540</v>
      </c>
      <c r="H25" s="570" t="s">
        <v>541</v>
      </c>
      <c r="I25" s="571" t="s">
        <v>524</v>
      </c>
      <c r="J25" s="570" t="s">
        <v>525</v>
      </c>
      <c r="K25" s="576">
        <v>44927</v>
      </c>
      <c r="L25" s="577">
        <v>45291</v>
      </c>
      <c r="M25" s="571"/>
      <c r="N25" s="567" t="s">
        <v>526</v>
      </c>
      <c r="O25" s="571"/>
      <c r="P25" s="586" t="s">
        <v>513</v>
      </c>
      <c r="Q25" s="586">
        <v>20</v>
      </c>
      <c r="R25" s="569" t="s">
        <v>542</v>
      </c>
      <c r="S25" s="567"/>
      <c r="T25" s="573" t="s">
        <v>513</v>
      </c>
      <c r="U25" s="574" t="s">
        <v>513</v>
      </c>
      <c r="V25" s="575" t="s">
        <v>528</v>
      </c>
      <c r="W25" s="602" t="s">
        <v>575</v>
      </c>
      <c r="X25" s="523"/>
    </row>
    <row r="26" spans="1:25" ht="84.75" customHeight="1" thickBot="1">
      <c r="A26" s="518"/>
      <c r="B26" s="567"/>
      <c r="C26" s="568"/>
      <c r="D26" s="567"/>
      <c r="E26" s="567"/>
      <c r="F26" s="569"/>
      <c r="G26" s="569"/>
      <c r="H26" s="570"/>
      <c r="I26" s="571"/>
      <c r="J26" s="570"/>
      <c r="K26" s="567"/>
      <c r="L26" s="572"/>
      <c r="M26" s="571"/>
      <c r="N26" s="567"/>
      <c r="O26" s="571"/>
      <c r="P26" s="571"/>
      <c r="Q26" s="571"/>
      <c r="R26" s="569"/>
      <c r="S26" s="567"/>
      <c r="T26" s="567"/>
      <c r="U26" s="574" t="s">
        <v>513</v>
      </c>
      <c r="V26" s="575" t="s">
        <v>530</v>
      </c>
      <c r="W26" s="602" t="s">
        <v>574</v>
      </c>
      <c r="X26" s="523"/>
    </row>
    <row r="27" spans="1:25" ht="48.75" customHeight="1" thickBot="1">
      <c r="A27" s="518"/>
      <c r="B27" s="567"/>
      <c r="C27" s="568"/>
      <c r="D27" s="567"/>
      <c r="E27" s="567"/>
      <c r="F27" s="569"/>
      <c r="G27" s="569"/>
      <c r="H27" s="570"/>
      <c r="I27" s="571"/>
      <c r="J27" s="570"/>
      <c r="K27" s="567"/>
      <c r="L27" s="572"/>
      <c r="M27" s="571"/>
      <c r="N27" s="567"/>
      <c r="O27" s="571"/>
      <c r="P27" s="571"/>
      <c r="Q27" s="571"/>
      <c r="R27" s="569"/>
      <c r="S27" s="567"/>
      <c r="T27" s="567"/>
      <c r="U27" s="574" t="s">
        <v>513</v>
      </c>
      <c r="V27" s="575" t="s">
        <v>532</v>
      </c>
      <c r="W27" s="602" t="s">
        <v>569</v>
      </c>
      <c r="X27" s="523"/>
    </row>
    <row r="28" spans="1:25" ht="72" customHeight="1" thickBot="1">
      <c r="A28" s="518"/>
      <c r="B28" s="579"/>
      <c r="C28" s="580"/>
      <c r="D28" s="579"/>
      <c r="E28" s="579"/>
      <c r="F28" s="581"/>
      <c r="G28" s="581"/>
      <c r="H28" s="582"/>
      <c r="I28" s="583"/>
      <c r="J28" s="582"/>
      <c r="K28" s="579"/>
      <c r="L28" s="584"/>
      <c r="M28" s="583"/>
      <c r="N28" s="579"/>
      <c r="O28" s="583"/>
      <c r="P28" s="583"/>
      <c r="Q28" s="583"/>
      <c r="R28" s="581"/>
      <c r="S28" s="579"/>
      <c r="T28" s="579"/>
      <c r="U28" s="574" t="s">
        <v>513</v>
      </c>
      <c r="V28" s="575" t="s">
        <v>534</v>
      </c>
      <c r="W28" s="602" t="s">
        <v>543</v>
      </c>
      <c r="X28" s="523"/>
    </row>
    <row r="29" spans="1:25" ht="20.100000000000001" customHeight="1" thickBot="1">
      <c r="A29" s="518"/>
      <c r="B29" s="563"/>
      <c r="C29" s="587"/>
      <c r="D29" s="563"/>
      <c r="E29" s="563"/>
      <c r="F29" s="588"/>
      <c r="G29" s="588"/>
      <c r="H29" s="589"/>
      <c r="I29" s="563"/>
      <c r="J29" s="589"/>
      <c r="K29" s="563"/>
      <c r="L29" s="587"/>
      <c r="M29" s="563" t="s">
        <v>290</v>
      </c>
      <c r="N29" s="563"/>
      <c r="O29" s="563" t="s">
        <v>290</v>
      </c>
      <c r="P29" s="563"/>
      <c r="Q29" s="563"/>
      <c r="R29" s="588"/>
      <c r="S29" s="563" t="s">
        <v>475</v>
      </c>
      <c r="T29" s="563"/>
      <c r="U29" s="566" t="s">
        <v>510</v>
      </c>
      <c r="V29" s="566" t="s">
        <v>511</v>
      </c>
      <c r="W29" s="566" t="s">
        <v>512</v>
      </c>
      <c r="X29" s="523"/>
    </row>
    <row r="30" spans="1:25" ht="119.25" customHeight="1" thickBot="1">
      <c r="A30" s="518"/>
      <c r="B30" s="571"/>
      <c r="C30" s="590"/>
      <c r="D30" s="571"/>
      <c r="E30" s="571"/>
      <c r="F30" s="591"/>
      <c r="G30" s="591"/>
      <c r="H30" s="592"/>
      <c r="I30" s="571"/>
      <c r="J30" s="592"/>
      <c r="K30" s="571"/>
      <c r="L30" s="590"/>
      <c r="M30" s="571"/>
      <c r="N30" s="571"/>
      <c r="O30" s="571"/>
      <c r="P30" s="571"/>
      <c r="Q30" s="571"/>
      <c r="R30" s="591"/>
      <c r="S30" s="571"/>
      <c r="T30" s="571"/>
      <c r="U30" s="574" t="s">
        <v>513</v>
      </c>
      <c r="V30" s="575" t="s">
        <v>514</v>
      </c>
      <c r="W30" s="602" t="s">
        <v>515</v>
      </c>
      <c r="X30" s="523"/>
    </row>
    <row r="31" spans="1:25" ht="59.25" customHeight="1" thickBot="1">
      <c r="A31" s="518"/>
      <c r="B31" s="571"/>
      <c r="C31" s="590"/>
      <c r="D31" s="571"/>
      <c r="E31" s="571"/>
      <c r="F31" s="591"/>
      <c r="G31" s="591"/>
      <c r="H31" s="592"/>
      <c r="I31" s="571"/>
      <c r="J31" s="592"/>
      <c r="K31" s="571"/>
      <c r="L31" s="590"/>
      <c r="M31" s="571"/>
      <c r="N31" s="571"/>
      <c r="O31" s="571"/>
      <c r="P31" s="571"/>
      <c r="Q31" s="571"/>
      <c r="R31" s="591"/>
      <c r="S31" s="571"/>
      <c r="T31" s="571"/>
      <c r="U31" s="574" t="s">
        <v>513</v>
      </c>
      <c r="V31" s="575" t="s">
        <v>516</v>
      </c>
      <c r="W31" s="602" t="s">
        <v>544</v>
      </c>
      <c r="X31" s="523"/>
    </row>
    <row r="32" spans="1:25" ht="180.75" thickBot="1">
      <c r="A32" s="518"/>
      <c r="B32" s="571" t="s">
        <v>518</v>
      </c>
      <c r="C32" s="593">
        <v>58416</v>
      </c>
      <c r="D32" s="571" t="s">
        <v>545</v>
      </c>
      <c r="E32" s="571" t="s">
        <v>520</v>
      </c>
      <c r="F32" s="591" t="s">
        <v>546</v>
      </c>
      <c r="G32" s="591" t="s">
        <v>547</v>
      </c>
      <c r="H32" s="592" t="s">
        <v>523</v>
      </c>
      <c r="I32" s="571" t="s">
        <v>524</v>
      </c>
      <c r="J32" s="592" t="s">
        <v>525</v>
      </c>
      <c r="K32" s="594">
        <v>44927</v>
      </c>
      <c r="L32" s="595">
        <v>45291</v>
      </c>
      <c r="M32" s="571"/>
      <c r="N32" s="571" t="s">
        <v>526</v>
      </c>
      <c r="O32" s="586"/>
      <c r="P32" s="586" t="s">
        <v>513</v>
      </c>
      <c r="Q32" s="586">
        <v>20</v>
      </c>
      <c r="R32" s="591" t="s">
        <v>527</v>
      </c>
      <c r="S32" s="571"/>
      <c r="T32" s="586" t="s">
        <v>513</v>
      </c>
      <c r="U32" s="574" t="s">
        <v>513</v>
      </c>
      <c r="V32" s="575" t="s">
        <v>528</v>
      </c>
      <c r="W32" s="602" t="s">
        <v>548</v>
      </c>
      <c r="X32" s="523"/>
    </row>
    <row r="33" spans="1:24" ht="100.5" customHeight="1" thickBot="1">
      <c r="A33" s="518"/>
      <c r="B33" s="571"/>
      <c r="C33" s="590"/>
      <c r="D33" s="571"/>
      <c r="E33" s="571"/>
      <c r="F33" s="591"/>
      <c r="G33" s="591"/>
      <c r="H33" s="592"/>
      <c r="I33" s="571"/>
      <c r="J33" s="592"/>
      <c r="K33" s="571"/>
      <c r="L33" s="590"/>
      <c r="M33" s="571"/>
      <c r="N33" s="571"/>
      <c r="O33" s="571"/>
      <c r="P33" s="571"/>
      <c r="Q33" s="571"/>
      <c r="R33" s="591"/>
      <c r="S33" s="571"/>
      <c r="T33" s="571"/>
      <c r="U33" s="574" t="s">
        <v>513</v>
      </c>
      <c r="V33" s="575" t="s">
        <v>530</v>
      </c>
      <c r="W33" s="602" t="s">
        <v>549</v>
      </c>
      <c r="X33" s="523"/>
    </row>
    <row r="34" spans="1:24" ht="86.25" customHeight="1" thickBot="1">
      <c r="A34" s="518"/>
      <c r="B34" s="571"/>
      <c r="C34" s="590"/>
      <c r="D34" s="571"/>
      <c r="E34" s="571"/>
      <c r="F34" s="591"/>
      <c r="G34" s="591"/>
      <c r="H34" s="592"/>
      <c r="I34" s="571"/>
      <c r="J34" s="592"/>
      <c r="K34" s="571"/>
      <c r="L34" s="590"/>
      <c r="M34" s="571"/>
      <c r="N34" s="571"/>
      <c r="O34" s="571"/>
      <c r="P34" s="571"/>
      <c r="Q34" s="571"/>
      <c r="R34" s="591"/>
      <c r="S34" s="571"/>
      <c r="T34" s="571"/>
      <c r="U34" s="574" t="s">
        <v>513</v>
      </c>
      <c r="V34" s="575" t="s">
        <v>532</v>
      </c>
      <c r="W34" s="602" t="s">
        <v>550</v>
      </c>
      <c r="X34" s="523"/>
    </row>
    <row r="35" spans="1:24" ht="84" customHeight="1" thickBot="1">
      <c r="A35" s="518"/>
      <c r="B35" s="583"/>
      <c r="C35" s="596"/>
      <c r="D35" s="583"/>
      <c r="E35" s="583"/>
      <c r="F35" s="597"/>
      <c r="G35" s="597"/>
      <c r="H35" s="598"/>
      <c r="I35" s="583"/>
      <c r="J35" s="598"/>
      <c r="K35" s="583"/>
      <c r="L35" s="596"/>
      <c r="M35" s="583"/>
      <c r="N35" s="583"/>
      <c r="O35" s="583"/>
      <c r="P35" s="583"/>
      <c r="Q35" s="583"/>
      <c r="R35" s="597"/>
      <c r="S35" s="583"/>
      <c r="T35" s="583"/>
      <c r="U35" s="574" t="s">
        <v>513</v>
      </c>
      <c r="V35" s="575" t="s">
        <v>534</v>
      </c>
      <c r="W35" s="602" t="s">
        <v>551</v>
      </c>
      <c r="X35" s="523"/>
    </row>
    <row r="36" spans="1:24" ht="20.100000000000001" customHeight="1" thickBot="1">
      <c r="A36" s="518"/>
      <c r="B36" s="563"/>
      <c r="C36" s="587"/>
      <c r="D36" s="563"/>
      <c r="E36" s="563"/>
      <c r="F36" s="588"/>
      <c r="G36" s="588"/>
      <c r="H36" s="589"/>
      <c r="I36" s="563"/>
      <c r="J36" s="589"/>
      <c r="K36" s="563"/>
      <c r="L36" s="587"/>
      <c r="M36" s="563"/>
      <c r="N36" s="563"/>
      <c r="O36" s="563" t="s">
        <v>290</v>
      </c>
      <c r="P36" s="563"/>
      <c r="Q36" s="563"/>
      <c r="R36" s="588"/>
      <c r="S36" s="563" t="s">
        <v>475</v>
      </c>
      <c r="T36" s="563"/>
      <c r="U36" s="566" t="s">
        <v>510</v>
      </c>
      <c r="V36" s="566" t="s">
        <v>511</v>
      </c>
      <c r="W36" s="566" t="s">
        <v>512</v>
      </c>
      <c r="X36" s="523"/>
    </row>
    <row r="37" spans="1:24" ht="75.75" thickBot="1">
      <c r="A37" s="518"/>
      <c r="B37" s="571"/>
      <c r="C37" s="590"/>
      <c r="D37" s="571"/>
      <c r="E37" s="571"/>
      <c r="F37" s="591"/>
      <c r="G37" s="591"/>
      <c r="H37" s="592"/>
      <c r="I37" s="571"/>
      <c r="J37" s="592"/>
      <c r="K37" s="571"/>
      <c r="L37" s="590"/>
      <c r="M37" s="571"/>
      <c r="N37" s="571"/>
      <c r="O37" s="571"/>
      <c r="P37" s="571"/>
      <c r="Q37" s="571"/>
      <c r="R37" s="591"/>
      <c r="S37" s="571"/>
      <c r="T37" s="571"/>
      <c r="U37" s="574" t="s">
        <v>513</v>
      </c>
      <c r="V37" s="575" t="s">
        <v>514</v>
      </c>
      <c r="W37" s="602" t="s">
        <v>552</v>
      </c>
      <c r="X37" s="523"/>
    </row>
    <row r="38" spans="1:24" ht="138" customHeight="1" thickBot="1">
      <c r="A38" s="518"/>
      <c r="B38" s="571"/>
      <c r="C38" s="590"/>
      <c r="D38" s="571"/>
      <c r="E38" s="571"/>
      <c r="F38" s="591"/>
      <c r="G38" s="591"/>
      <c r="H38" s="592"/>
      <c r="I38" s="571"/>
      <c r="J38" s="592"/>
      <c r="K38" s="571"/>
      <c r="L38" s="590"/>
      <c r="M38" s="571"/>
      <c r="N38" s="571"/>
      <c r="O38" s="571"/>
      <c r="P38" s="571"/>
      <c r="Q38" s="571"/>
      <c r="R38" s="591"/>
      <c r="S38" s="571"/>
      <c r="T38" s="571"/>
      <c r="U38" s="574" t="s">
        <v>513</v>
      </c>
      <c r="V38" s="575" t="s">
        <v>516</v>
      </c>
      <c r="W38" s="602" t="s">
        <v>573</v>
      </c>
      <c r="X38" s="523"/>
    </row>
    <row r="39" spans="1:24" ht="195.75" thickBot="1">
      <c r="A39" s="518"/>
      <c r="B39" s="571" t="s">
        <v>518</v>
      </c>
      <c r="C39" s="590">
        <v>62291</v>
      </c>
      <c r="D39" s="571" t="s">
        <v>553</v>
      </c>
      <c r="E39" s="571" t="s">
        <v>520</v>
      </c>
      <c r="F39" s="591" t="s">
        <v>554</v>
      </c>
      <c r="G39" s="591" t="s">
        <v>555</v>
      </c>
      <c r="H39" s="592" t="s">
        <v>541</v>
      </c>
      <c r="I39" s="571" t="s">
        <v>524</v>
      </c>
      <c r="J39" s="592" t="s">
        <v>525</v>
      </c>
      <c r="K39" s="599">
        <v>44927</v>
      </c>
      <c r="L39" s="600">
        <v>45291</v>
      </c>
      <c r="M39" s="599">
        <v>45412</v>
      </c>
      <c r="N39" s="571" t="s">
        <v>526</v>
      </c>
      <c r="O39" s="571"/>
      <c r="P39" s="586" t="s">
        <v>513</v>
      </c>
      <c r="Q39" s="586">
        <v>100</v>
      </c>
      <c r="R39" s="591" t="s">
        <v>556</v>
      </c>
      <c r="S39" s="571"/>
      <c r="T39" s="586" t="s">
        <v>513</v>
      </c>
      <c r="U39" s="574" t="s">
        <v>513</v>
      </c>
      <c r="V39" s="575" t="s">
        <v>528</v>
      </c>
      <c r="W39" s="602" t="s">
        <v>572</v>
      </c>
      <c r="X39" s="523"/>
    </row>
    <row r="40" spans="1:24" ht="113.25" customHeight="1" thickBot="1">
      <c r="A40" s="518"/>
      <c r="B40" s="571"/>
      <c r="C40" s="590"/>
      <c r="D40" s="571"/>
      <c r="E40" s="571"/>
      <c r="F40" s="591"/>
      <c r="G40" s="591"/>
      <c r="H40" s="592"/>
      <c r="I40" s="571"/>
      <c r="J40" s="592"/>
      <c r="K40" s="571"/>
      <c r="L40" s="590"/>
      <c r="M40" s="571"/>
      <c r="N40" s="571"/>
      <c r="O40" s="571"/>
      <c r="P40" s="571"/>
      <c r="Q40" s="571"/>
      <c r="R40" s="591"/>
      <c r="S40" s="571"/>
      <c r="T40" s="571"/>
      <c r="U40" s="574" t="s">
        <v>513</v>
      </c>
      <c r="V40" s="575" t="s">
        <v>530</v>
      </c>
      <c r="W40" s="602" t="s">
        <v>557</v>
      </c>
      <c r="X40" s="523"/>
    </row>
    <row r="41" spans="1:24" ht="108.75" customHeight="1" thickBot="1">
      <c r="A41" s="518"/>
      <c r="B41" s="571"/>
      <c r="C41" s="590"/>
      <c r="D41" s="571"/>
      <c r="E41" s="571"/>
      <c r="F41" s="591"/>
      <c r="G41" s="591"/>
      <c r="H41" s="592"/>
      <c r="I41" s="571"/>
      <c r="J41" s="592"/>
      <c r="K41" s="571"/>
      <c r="L41" s="590"/>
      <c r="M41" s="571"/>
      <c r="N41" s="571"/>
      <c r="O41" s="571"/>
      <c r="P41" s="571"/>
      <c r="Q41" s="571"/>
      <c r="R41" s="591"/>
      <c r="S41" s="571"/>
      <c r="T41" s="571"/>
      <c r="U41" s="574" t="s">
        <v>513</v>
      </c>
      <c r="V41" s="575" t="s">
        <v>532</v>
      </c>
      <c r="W41" s="602" t="s">
        <v>570</v>
      </c>
      <c r="X41" s="523"/>
    </row>
    <row r="42" spans="1:24" ht="127.5" customHeight="1" thickBot="1">
      <c r="A42" s="518"/>
      <c r="B42" s="583"/>
      <c r="C42" s="596"/>
      <c r="D42" s="583"/>
      <c r="E42" s="583"/>
      <c r="F42" s="597"/>
      <c r="G42" s="597"/>
      <c r="H42" s="598"/>
      <c r="I42" s="583"/>
      <c r="J42" s="598"/>
      <c r="K42" s="583"/>
      <c r="L42" s="596"/>
      <c r="M42" s="583"/>
      <c r="N42" s="583"/>
      <c r="O42" s="583"/>
      <c r="P42" s="583"/>
      <c r="Q42" s="583"/>
      <c r="R42" s="597"/>
      <c r="S42" s="583"/>
      <c r="T42" s="583"/>
      <c r="U42" s="574" t="s">
        <v>513</v>
      </c>
      <c r="V42" s="575" t="s">
        <v>534</v>
      </c>
      <c r="W42" s="602" t="s">
        <v>571</v>
      </c>
      <c r="X42" s="523"/>
    </row>
    <row r="43" spans="1:24">
      <c r="A43" s="518"/>
      <c r="B43" s="519"/>
      <c r="C43" s="519"/>
      <c r="D43" s="519"/>
      <c r="E43" s="519"/>
      <c r="F43" s="519"/>
      <c r="G43" s="519"/>
      <c r="H43" s="519"/>
      <c r="I43" s="519"/>
      <c r="J43" s="519"/>
      <c r="K43" s="519"/>
      <c r="L43" s="519"/>
      <c r="M43" s="519"/>
      <c r="N43" s="519"/>
      <c r="O43" s="519"/>
      <c r="P43" s="519"/>
      <c r="Q43" s="519"/>
      <c r="R43" s="519"/>
      <c r="S43" s="519"/>
      <c r="T43" s="519"/>
      <c r="U43" s="519"/>
      <c r="V43" s="519"/>
      <c r="W43" s="519"/>
      <c r="X43" s="520"/>
    </row>
    <row r="44" spans="1:24">
      <c r="A44" s="518"/>
      <c r="B44" s="520" t="s">
        <v>558</v>
      </c>
      <c r="C44" s="520"/>
      <c r="D44" s="520"/>
      <c r="E44" s="520"/>
      <c r="F44" s="520"/>
      <c r="G44" s="520"/>
      <c r="H44" s="520"/>
      <c r="I44" s="520"/>
      <c r="J44" s="520"/>
      <c r="K44" s="520"/>
      <c r="L44" s="520"/>
      <c r="M44" s="520"/>
      <c r="N44" s="520"/>
      <c r="O44" s="520"/>
      <c r="P44" s="520"/>
      <c r="Q44" s="520"/>
      <c r="R44" s="520"/>
      <c r="S44" s="520"/>
      <c r="T44" s="520"/>
      <c r="U44" s="520"/>
      <c r="V44" s="520"/>
      <c r="W44" s="520"/>
      <c r="X44" s="520"/>
    </row>
    <row r="45" spans="1:24" ht="24.75" customHeight="1">
      <c r="A45" s="518"/>
      <c r="B45" s="519" t="s">
        <v>568</v>
      </c>
      <c r="C45" s="519"/>
      <c r="D45" s="519"/>
      <c r="E45" s="519"/>
      <c r="F45" s="519"/>
      <c r="G45" s="519"/>
      <c r="H45" s="519"/>
      <c r="I45" s="519"/>
      <c r="J45" s="519"/>
      <c r="K45" s="519"/>
      <c r="L45" s="519"/>
      <c r="M45" s="519"/>
      <c r="N45" s="519"/>
      <c r="O45" s="519"/>
      <c r="P45" s="519"/>
      <c r="Q45" s="519"/>
      <c r="R45" s="519"/>
      <c r="S45" s="519"/>
      <c r="T45" s="519"/>
      <c r="U45" s="519"/>
      <c r="V45" s="519"/>
      <c r="W45" s="519"/>
      <c r="X45" s="520"/>
    </row>
    <row r="46" spans="1:24">
      <c r="A46" s="518"/>
      <c r="B46" s="519"/>
      <c r="C46" s="519"/>
      <c r="D46" s="519"/>
      <c r="E46" s="519"/>
      <c r="F46" s="519"/>
      <c r="G46" s="519"/>
      <c r="H46" s="519"/>
      <c r="I46" s="519"/>
      <c r="J46" s="519"/>
      <c r="K46" s="519"/>
      <c r="L46" s="519"/>
      <c r="M46" s="519"/>
      <c r="N46" s="519"/>
      <c r="O46" s="519"/>
      <c r="P46" s="519"/>
      <c r="Q46" s="519"/>
      <c r="R46" s="519"/>
      <c r="S46" s="519"/>
      <c r="T46" s="519"/>
      <c r="U46" s="519"/>
      <c r="V46" s="519"/>
      <c r="W46" s="519"/>
      <c r="X46" s="520"/>
    </row>
    <row r="47" spans="1:24">
      <c r="A47" s="518"/>
      <c r="B47" s="519"/>
      <c r="C47" s="519"/>
      <c r="D47" s="519"/>
      <c r="E47" s="519"/>
      <c r="F47" s="519"/>
      <c r="G47" s="519"/>
      <c r="H47" s="519" t="s">
        <v>559</v>
      </c>
      <c r="I47" s="519"/>
      <c r="J47" s="519"/>
      <c r="K47" s="519"/>
      <c r="L47" s="519"/>
      <c r="M47" s="519"/>
      <c r="N47" s="519"/>
      <c r="O47" s="519"/>
      <c r="P47" s="519"/>
      <c r="Q47" s="519"/>
      <c r="R47" s="519"/>
      <c r="S47" s="519"/>
      <c r="T47" s="519"/>
      <c r="U47" s="519"/>
      <c r="V47" s="519"/>
      <c r="W47" s="519"/>
      <c r="X47" s="520"/>
    </row>
    <row r="48" spans="1:24">
      <c r="A48" s="518"/>
      <c r="B48" s="519"/>
      <c r="C48" s="519"/>
      <c r="D48" s="519"/>
      <c r="E48" s="519"/>
      <c r="F48" s="519"/>
      <c r="G48" s="519"/>
      <c r="H48" s="519" t="s">
        <v>560</v>
      </c>
      <c r="I48" s="519"/>
      <c r="J48" s="519"/>
      <c r="K48" s="519"/>
      <c r="L48" s="519"/>
      <c r="M48" s="519"/>
      <c r="N48" s="519"/>
      <c r="O48" s="519"/>
      <c r="P48" s="519"/>
      <c r="Q48" s="519"/>
      <c r="R48" s="519"/>
      <c r="S48" s="519"/>
      <c r="T48" s="519"/>
      <c r="U48" s="519"/>
      <c r="V48" s="519"/>
      <c r="W48" s="519"/>
      <c r="X48" s="520"/>
    </row>
    <row r="49" spans="1:24">
      <c r="A49" s="518"/>
      <c r="B49" s="519"/>
      <c r="C49" s="519"/>
      <c r="D49" s="519"/>
      <c r="E49" s="519"/>
      <c r="F49" s="519"/>
      <c r="G49" s="519"/>
      <c r="H49" s="519" t="s">
        <v>561</v>
      </c>
      <c r="I49" s="519"/>
      <c r="J49" s="519"/>
      <c r="K49" s="519"/>
      <c r="L49" s="519"/>
      <c r="M49" s="519"/>
      <c r="N49" s="519"/>
      <c r="O49" s="519"/>
      <c r="P49" s="519"/>
      <c r="Q49" s="519"/>
      <c r="R49" s="519"/>
      <c r="S49" s="519"/>
      <c r="T49" s="519"/>
      <c r="U49" s="519"/>
      <c r="V49" s="519"/>
      <c r="W49" s="519"/>
      <c r="X49" s="520"/>
    </row>
    <row r="50" spans="1:24">
      <c r="A50" s="518"/>
      <c r="B50" s="519"/>
      <c r="C50" s="519"/>
      <c r="D50" s="519"/>
      <c r="E50" s="519"/>
      <c r="F50" s="519"/>
      <c r="G50" s="519"/>
      <c r="H50" s="519"/>
      <c r="I50" s="519"/>
      <c r="J50" s="519"/>
      <c r="K50" s="519"/>
      <c r="L50" s="519"/>
      <c r="M50" s="519"/>
      <c r="N50" s="519"/>
      <c r="O50" s="519"/>
      <c r="P50" s="519"/>
      <c r="Q50" s="519"/>
      <c r="R50" s="519"/>
      <c r="S50" s="519"/>
      <c r="T50" s="519"/>
      <c r="U50" s="519"/>
      <c r="V50" s="519"/>
      <c r="W50" s="519"/>
      <c r="X50" s="520"/>
    </row>
    <row r="51" spans="1:24">
      <c r="A51" s="518"/>
      <c r="B51" s="519"/>
      <c r="C51" s="519"/>
      <c r="D51" s="519"/>
      <c r="E51" s="519"/>
      <c r="F51" s="519"/>
      <c r="G51" s="519"/>
      <c r="H51" s="519" t="s">
        <v>562</v>
      </c>
      <c r="I51" s="519"/>
      <c r="J51" s="519"/>
      <c r="K51" s="519"/>
      <c r="L51" s="519"/>
      <c r="M51" s="519"/>
      <c r="N51" s="519"/>
      <c r="O51" s="519"/>
      <c r="P51" s="519"/>
      <c r="Q51" s="519"/>
      <c r="R51" s="519"/>
      <c r="S51" s="519"/>
      <c r="T51" s="519"/>
      <c r="U51" s="519"/>
      <c r="V51" s="519"/>
      <c r="W51" s="519"/>
      <c r="X51" s="520"/>
    </row>
    <row r="52" spans="1:24">
      <c r="A52" s="518"/>
      <c r="B52" s="519"/>
      <c r="C52" s="519"/>
      <c r="D52" s="519"/>
      <c r="E52" s="519"/>
      <c r="F52" s="519"/>
      <c r="G52" s="519"/>
      <c r="H52" s="519" t="s">
        <v>563</v>
      </c>
      <c r="I52" s="519"/>
      <c r="J52" s="519"/>
      <c r="K52" s="519"/>
      <c r="L52" s="519"/>
      <c r="M52" s="519"/>
      <c r="N52" s="519"/>
      <c r="O52" s="519"/>
      <c r="P52" s="519"/>
      <c r="Q52" s="519"/>
      <c r="R52" s="519"/>
      <c r="S52" s="519"/>
      <c r="T52" s="519"/>
      <c r="U52" s="519"/>
      <c r="V52" s="519"/>
      <c r="W52" s="519"/>
      <c r="X52" s="520"/>
    </row>
    <row r="53" spans="1:24">
      <c r="A53" s="518"/>
      <c r="B53" s="519"/>
      <c r="C53" s="519"/>
      <c r="D53" s="519"/>
      <c r="E53" s="519"/>
      <c r="F53" s="519"/>
      <c r="G53" s="519"/>
      <c r="H53" s="519"/>
      <c r="I53" s="519"/>
      <c r="J53" s="519"/>
      <c r="K53" s="519"/>
      <c r="L53" s="519"/>
      <c r="M53" s="519"/>
      <c r="N53" s="519"/>
      <c r="O53" s="519"/>
      <c r="P53" s="519"/>
      <c r="Q53" s="519"/>
      <c r="R53" s="519"/>
      <c r="S53" s="519"/>
      <c r="T53" s="519"/>
      <c r="U53" s="519"/>
      <c r="V53" s="519"/>
      <c r="W53" s="519"/>
      <c r="X53" s="520"/>
    </row>
    <row r="54" spans="1:24">
      <c r="A54" s="518"/>
      <c r="B54" s="519"/>
      <c r="C54" s="519"/>
      <c r="D54" s="519"/>
      <c r="E54" s="519"/>
      <c r="F54" s="519"/>
      <c r="G54" s="519"/>
      <c r="H54" s="519" t="s">
        <v>564</v>
      </c>
      <c r="I54" s="519"/>
      <c r="J54" s="519"/>
      <c r="K54" s="519"/>
      <c r="L54" s="519"/>
      <c r="M54" s="519"/>
      <c r="N54" s="519"/>
      <c r="O54" s="519"/>
      <c r="P54" s="519"/>
      <c r="Q54" s="519"/>
      <c r="R54" s="519"/>
      <c r="S54" s="519"/>
      <c r="T54" s="519"/>
      <c r="U54" s="519"/>
      <c r="V54" s="519"/>
      <c r="W54" s="519"/>
      <c r="X54" s="520"/>
    </row>
    <row r="55" spans="1:24">
      <c r="A55" s="518"/>
      <c r="B55" s="519"/>
      <c r="C55" s="519"/>
      <c r="D55" s="519"/>
      <c r="E55" s="519"/>
      <c r="F55" s="519"/>
      <c r="G55" s="519"/>
      <c r="H55" s="519"/>
      <c r="I55" s="519"/>
      <c r="J55" s="519"/>
      <c r="K55" s="519"/>
      <c r="L55" s="519"/>
      <c r="M55" s="519"/>
      <c r="N55" s="519"/>
      <c r="O55" s="519"/>
      <c r="P55" s="519"/>
      <c r="Q55" s="519"/>
      <c r="R55" s="519"/>
      <c r="S55" s="519"/>
      <c r="T55" s="519"/>
      <c r="U55" s="519"/>
      <c r="V55" s="519"/>
      <c r="W55" s="519"/>
      <c r="X55" s="520"/>
    </row>
    <row r="56" spans="1:24" ht="24" customHeight="1">
      <c r="A56" s="518"/>
      <c r="B56" s="519"/>
      <c r="C56" s="519"/>
      <c r="D56" s="519"/>
      <c r="E56" s="519"/>
      <c r="F56" s="519"/>
      <c r="G56" s="519"/>
      <c r="H56" s="519"/>
      <c r="I56" s="519"/>
      <c r="J56" s="519"/>
      <c r="K56" s="519"/>
      <c r="L56" s="519"/>
      <c r="M56" s="519"/>
      <c r="N56" s="519"/>
      <c r="O56" s="519"/>
      <c r="P56" s="519"/>
      <c r="Q56" s="519"/>
      <c r="R56" s="519"/>
      <c r="S56" s="519"/>
      <c r="T56" s="519"/>
      <c r="U56" s="519"/>
      <c r="V56" s="519"/>
      <c r="W56" s="519"/>
      <c r="X56" s="520"/>
    </row>
    <row r="57" spans="1:24" ht="24" customHeight="1">
      <c r="A57" s="518"/>
      <c r="B57" s="519"/>
      <c r="C57" s="519"/>
      <c r="D57" s="519"/>
      <c r="E57" s="519"/>
      <c r="F57" s="519"/>
      <c r="G57" s="519"/>
      <c r="H57" s="519"/>
      <c r="I57" s="519"/>
      <c r="J57" s="519"/>
      <c r="K57" s="519"/>
      <c r="L57" s="519"/>
      <c r="M57" s="519"/>
      <c r="N57" s="519"/>
      <c r="O57" s="519"/>
      <c r="P57" s="519"/>
      <c r="Q57" s="519"/>
      <c r="R57" s="519"/>
      <c r="S57" s="519"/>
      <c r="T57" s="519"/>
      <c r="U57" s="519"/>
      <c r="V57" s="519"/>
      <c r="W57" s="519"/>
      <c r="X57" s="520"/>
    </row>
    <row r="58" spans="1:24" ht="24" customHeight="1">
      <c r="A58" s="518"/>
      <c r="B58" s="519"/>
      <c r="C58" s="519"/>
      <c r="D58" s="519"/>
      <c r="E58" s="519"/>
      <c r="F58" s="519"/>
      <c r="G58" s="519"/>
      <c r="H58" s="519"/>
      <c r="I58" s="519"/>
      <c r="J58" s="519"/>
      <c r="K58" s="519"/>
      <c r="L58" s="519"/>
      <c r="M58" s="519"/>
      <c r="N58" s="519"/>
      <c r="O58" s="519"/>
      <c r="P58" s="519"/>
      <c r="Q58" s="519"/>
      <c r="R58" s="519"/>
      <c r="S58" s="519"/>
      <c r="T58" s="519"/>
      <c r="U58" s="519"/>
      <c r="V58" s="519"/>
      <c r="W58" s="519"/>
      <c r="X58" s="520"/>
    </row>
    <row r="59" spans="1:24" ht="24" customHeight="1">
      <c r="A59" s="518"/>
      <c r="B59" s="519"/>
      <c r="C59" s="519"/>
      <c r="D59" s="519"/>
      <c r="E59" s="519"/>
      <c r="F59" s="519"/>
      <c r="G59" s="519"/>
      <c r="H59" s="519"/>
      <c r="I59" s="519"/>
      <c r="J59" s="519"/>
      <c r="K59" s="519"/>
      <c r="L59" s="519"/>
      <c r="M59" s="519"/>
      <c r="N59" s="519"/>
      <c r="O59" s="519"/>
      <c r="P59" s="519"/>
      <c r="Q59" s="519"/>
      <c r="R59" s="519"/>
      <c r="S59" s="519"/>
      <c r="T59" s="519"/>
      <c r="U59" s="519"/>
      <c r="V59" s="519"/>
      <c r="W59" s="519"/>
      <c r="X59" s="520"/>
    </row>
    <row r="60" spans="1:24" ht="24" customHeight="1">
      <c r="A60" s="518"/>
      <c r="B60" s="519"/>
      <c r="C60" s="519"/>
      <c r="D60" s="519"/>
      <c r="E60" s="519"/>
      <c r="F60" s="519"/>
      <c r="G60" s="519"/>
      <c r="H60" s="519"/>
      <c r="I60" s="519"/>
      <c r="J60" s="519"/>
      <c r="K60" s="519"/>
      <c r="L60" s="519"/>
      <c r="M60" s="519"/>
      <c r="N60" s="519"/>
      <c r="O60" s="519"/>
      <c r="P60" s="519"/>
      <c r="Q60" s="519"/>
      <c r="R60" s="519"/>
      <c r="S60" s="519"/>
      <c r="T60" s="519"/>
      <c r="U60" s="519"/>
      <c r="V60" s="519"/>
      <c r="W60" s="519"/>
      <c r="X60" s="520"/>
    </row>
    <row r="61" spans="1:24" ht="24" customHeight="1">
      <c r="A61" s="518"/>
      <c r="B61" s="519"/>
      <c r="C61" s="519"/>
      <c r="D61" s="519"/>
      <c r="E61" s="519"/>
      <c r="F61" s="519"/>
      <c r="G61" s="519"/>
      <c r="H61" s="519"/>
      <c r="I61" s="519"/>
      <c r="J61" s="519"/>
      <c r="K61" s="519"/>
      <c r="L61" s="519"/>
      <c r="M61" s="519"/>
      <c r="N61" s="519"/>
      <c r="O61" s="519"/>
      <c r="P61" s="519"/>
      <c r="Q61" s="519"/>
      <c r="R61" s="519"/>
      <c r="S61" s="529" t="s">
        <v>565</v>
      </c>
      <c r="U61" s="519"/>
      <c r="V61" s="601" t="s">
        <v>566</v>
      </c>
      <c r="W61" s="519"/>
      <c r="X61" s="520"/>
    </row>
    <row r="62" spans="1:24" ht="18.75">
      <c r="A62" s="518"/>
      <c r="B62" s="519"/>
      <c r="C62" s="519"/>
      <c r="D62" s="519"/>
      <c r="E62" s="519"/>
      <c r="F62" s="519"/>
      <c r="G62" s="519"/>
      <c r="H62" s="519"/>
      <c r="I62" s="519"/>
      <c r="J62" s="519"/>
      <c r="K62" s="519"/>
      <c r="L62" s="519"/>
      <c r="M62" s="519"/>
      <c r="N62" s="519"/>
      <c r="O62" s="519"/>
      <c r="P62" s="519"/>
      <c r="Q62" s="519"/>
      <c r="R62" s="519"/>
      <c r="S62" s="519"/>
      <c r="T62" s="519"/>
      <c r="U62" s="519"/>
      <c r="V62" s="601" t="s">
        <v>567</v>
      </c>
      <c r="W62" s="519"/>
      <c r="X62" s="520"/>
    </row>
    <row r="63" spans="1:24">
      <c r="A63" s="519"/>
      <c r="B63" s="519"/>
      <c r="C63" s="519"/>
      <c r="D63" s="519"/>
      <c r="E63" s="519"/>
      <c r="F63" s="519"/>
      <c r="G63" s="519"/>
      <c r="H63" s="519"/>
      <c r="I63" s="519"/>
      <c r="J63" s="519"/>
      <c r="K63" s="519"/>
      <c r="L63" s="519"/>
      <c r="M63" s="519"/>
      <c r="N63" s="519"/>
      <c r="O63" s="519"/>
      <c r="P63" s="519"/>
      <c r="Q63" s="519"/>
      <c r="R63" s="519"/>
      <c r="S63" s="519"/>
      <c r="T63" s="519"/>
      <c r="U63" s="519"/>
      <c r="V63" s="519"/>
      <c r="W63" s="519"/>
      <c r="X63" s="520"/>
    </row>
    <row r="64" spans="1:24">
      <c r="A64" s="519"/>
      <c r="B64" s="519"/>
      <c r="C64" s="519"/>
      <c r="D64" s="519"/>
      <c r="E64" s="519"/>
      <c r="F64" s="519"/>
      <c r="G64" s="519"/>
      <c r="H64" s="519"/>
      <c r="I64" s="519"/>
      <c r="J64" s="519"/>
      <c r="K64" s="519"/>
      <c r="L64" s="519"/>
      <c r="M64" s="519"/>
      <c r="N64" s="519"/>
      <c r="O64" s="519"/>
      <c r="P64" s="519"/>
      <c r="Q64" s="519"/>
      <c r="R64" s="519"/>
      <c r="S64" s="519"/>
      <c r="T64" s="519"/>
      <c r="U64" s="519"/>
      <c r="V64" s="519"/>
      <c r="W64" s="519"/>
      <c r="X64" s="520"/>
    </row>
    <row r="65" spans="1:24">
      <c r="A65" s="520"/>
      <c r="B65" s="520"/>
      <c r="C65" s="520"/>
      <c r="D65" s="520"/>
      <c r="E65" s="520"/>
      <c r="F65" s="520"/>
      <c r="G65" s="520"/>
      <c r="H65" s="520"/>
      <c r="I65" s="520"/>
      <c r="J65" s="520"/>
      <c r="K65" s="520"/>
      <c r="L65" s="520"/>
      <c r="M65" s="520"/>
      <c r="N65" s="520"/>
      <c r="O65" s="520"/>
      <c r="P65" s="520"/>
      <c r="Q65" s="520"/>
      <c r="R65" s="520"/>
      <c r="S65" s="520"/>
      <c r="T65" s="520"/>
      <c r="U65" s="520"/>
      <c r="V65" s="520"/>
      <c r="W65" s="520"/>
      <c r="X65" s="520"/>
    </row>
  </sheetData>
  <pageMargins left="0.3888888888888889" right="0.3888888888888889" top="0.3888888888888889" bottom="0.3888888888888889" header="0" footer="0"/>
  <pageSetup paperSize="9" firstPageNumber="0" fitToWidth="0" fitToHeight="0" pageOrder="overThenDown" orientation="landscape" horizontalDpi="300" verticalDpi="300" r:id="rId1"/>
  <headerFooter alignWithMargins="0"/>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A4269E-0945-47A5-90E5-C2B3C5B92AB1}">
  <dimension ref="A1:N39"/>
  <sheetViews>
    <sheetView showGridLines="0" zoomScaleNormal="100" workbookViewId="0">
      <selection activeCell="G1" sqref="G1"/>
    </sheetView>
  </sheetViews>
  <sheetFormatPr baseColWidth="10" defaultColWidth="0" defaultRowHeight="15" zeroHeight="1"/>
  <cols>
    <col min="1" max="14" width="11.5703125" customWidth="1"/>
    <col min="15" max="16384" width="11.5703125" hidden="1"/>
  </cols>
  <sheetData>
    <row r="1"/>
    <row r="2"/>
    <row r="3"/>
    <row r="4"/>
    <row r="5"/>
    <row r="6"/>
    <row r="7"/>
    <row r="8"/>
    <row r="9"/>
    <row r="10"/>
    <row r="11"/>
    <row r="12"/>
    <row r="13"/>
    <row r="14"/>
    <row r="15"/>
    <row r="16"/>
    <row r="17"/>
    <row r="18"/>
    <row r="19"/>
    <row r="20"/>
    <row r="21"/>
    <row r="22"/>
    <row r="23"/>
    <row r="24"/>
    <row r="25"/>
    <row r="26"/>
    <row r="27"/>
    <row r="28"/>
    <row r="29"/>
    <row r="30"/>
    <row r="31"/>
    <row r="32"/>
    <row r="33"/>
    <row r="34"/>
    <row r="35"/>
    <row r="36"/>
    <row r="37"/>
    <row r="38"/>
    <row r="39"/>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O21"/>
  <sheetViews>
    <sheetView showGridLines="0" topLeftCell="A4" zoomScale="70" zoomScaleNormal="70" zoomScaleSheetLayoutView="70" workbookViewId="0">
      <selection activeCell="A8" sqref="A8:O8"/>
    </sheetView>
  </sheetViews>
  <sheetFormatPr baseColWidth="10" defaultColWidth="0" defaultRowHeight="15" zeroHeight="1"/>
  <cols>
    <col min="1" max="5" width="11.42578125" customWidth="1"/>
    <col min="6" max="6" width="19.85546875" customWidth="1"/>
    <col min="7" max="11" width="11.42578125" customWidth="1"/>
    <col min="12" max="12" width="58.42578125" customWidth="1"/>
    <col min="13" max="15" width="11.42578125" customWidth="1"/>
    <col min="16" max="16" width="11.42578125" hidden="1" customWidth="1"/>
    <col min="17" max="16384" width="11.42578125" hidden="1"/>
  </cols>
  <sheetData>
    <row r="1" spans="1:15" ht="45.6" customHeight="1">
      <c r="A1" s="145" t="s">
        <v>211</v>
      </c>
      <c r="B1" s="140"/>
      <c r="C1" s="140"/>
      <c r="D1" s="140"/>
      <c r="E1" s="140"/>
      <c r="F1" s="140"/>
      <c r="G1" s="140"/>
      <c r="H1" s="140"/>
      <c r="I1" s="140"/>
      <c r="J1" s="140"/>
      <c r="K1" s="140"/>
      <c r="L1" s="140"/>
      <c r="M1" s="140"/>
      <c r="N1" s="140"/>
      <c r="O1" s="141"/>
    </row>
    <row r="2" spans="1:15" ht="21">
      <c r="A2" s="146" t="s">
        <v>212</v>
      </c>
      <c r="B2" s="143"/>
      <c r="C2" s="143"/>
      <c r="D2" s="143"/>
      <c r="E2" s="143"/>
      <c r="F2" s="143"/>
      <c r="G2" s="143"/>
      <c r="H2" s="143"/>
      <c r="I2" s="143"/>
      <c r="J2" s="143"/>
      <c r="K2" s="143"/>
      <c r="L2" s="143"/>
      <c r="M2" s="143"/>
      <c r="N2" s="143"/>
      <c r="O2" s="144"/>
    </row>
    <row r="3" spans="1:15" ht="21">
      <c r="A3" s="146" t="s">
        <v>213</v>
      </c>
      <c r="B3" s="143"/>
      <c r="C3" s="143"/>
      <c r="D3" s="143"/>
      <c r="E3" s="143"/>
      <c r="F3" s="143"/>
      <c r="G3" s="143"/>
      <c r="H3" s="143"/>
      <c r="I3" s="143"/>
      <c r="J3" s="143"/>
      <c r="K3" s="143"/>
      <c r="L3" s="143"/>
      <c r="M3" s="143"/>
      <c r="N3" s="143"/>
      <c r="O3" s="144"/>
    </row>
    <row r="4" spans="1:15" ht="21">
      <c r="A4" s="146" t="s">
        <v>216</v>
      </c>
      <c r="B4" s="143"/>
      <c r="C4" s="143"/>
      <c r="D4" s="143"/>
      <c r="E4" s="143"/>
      <c r="F4" s="143"/>
      <c r="G4" s="143"/>
      <c r="H4" s="143"/>
      <c r="I4" s="143"/>
      <c r="J4" s="143"/>
      <c r="K4" s="143"/>
      <c r="L4" s="143"/>
      <c r="M4" s="143"/>
      <c r="N4" s="143"/>
      <c r="O4" s="144"/>
    </row>
    <row r="5" spans="1:15" ht="21">
      <c r="A5" s="146" t="s">
        <v>214</v>
      </c>
      <c r="B5" s="143"/>
      <c r="C5" s="143"/>
      <c r="D5" s="143"/>
      <c r="E5" s="143"/>
      <c r="F5" s="143"/>
      <c r="G5" s="143"/>
      <c r="H5" s="143"/>
      <c r="I5" s="143"/>
      <c r="J5" s="143"/>
      <c r="K5" s="143"/>
      <c r="L5" s="143"/>
      <c r="M5" s="143"/>
      <c r="N5" s="143"/>
      <c r="O5" s="144"/>
    </row>
    <row r="6" spans="1:15" ht="21">
      <c r="A6" s="146" t="s">
        <v>215</v>
      </c>
      <c r="B6" s="143"/>
      <c r="C6" s="143"/>
      <c r="D6" s="143"/>
      <c r="E6" s="143"/>
      <c r="F6" s="143"/>
      <c r="G6" s="143"/>
      <c r="H6" s="143"/>
      <c r="I6" s="143"/>
      <c r="J6" s="143"/>
      <c r="K6" s="143"/>
      <c r="L6" s="143"/>
      <c r="M6" s="143"/>
      <c r="N6" s="143"/>
      <c r="O6" s="144"/>
    </row>
    <row r="7" spans="1:15" ht="30" customHeight="1">
      <c r="A7" s="142"/>
      <c r="B7" s="143"/>
      <c r="C7" s="143"/>
      <c r="D7" s="143"/>
      <c r="E7" s="143"/>
      <c r="F7" s="143"/>
      <c r="G7" s="143"/>
      <c r="H7" s="143"/>
      <c r="I7" s="143"/>
      <c r="J7" s="143"/>
      <c r="K7" s="143"/>
      <c r="L7" s="143"/>
      <c r="M7" s="143"/>
      <c r="N7" s="143"/>
      <c r="O7" s="144"/>
    </row>
    <row r="8" spans="1:15" ht="28.5" customHeight="1">
      <c r="A8" s="464" t="s">
        <v>217</v>
      </c>
      <c r="B8" s="465"/>
      <c r="C8" s="465"/>
      <c r="D8" s="465"/>
      <c r="E8" s="465"/>
      <c r="F8" s="465"/>
      <c r="G8" s="465"/>
      <c r="H8" s="465"/>
      <c r="I8" s="465"/>
      <c r="J8" s="465"/>
      <c r="K8" s="465"/>
      <c r="L8" s="465"/>
      <c r="M8" s="465"/>
      <c r="N8" s="465"/>
      <c r="O8" s="466"/>
    </row>
    <row r="9" spans="1:15" ht="140.25" customHeight="1">
      <c r="A9" s="18"/>
      <c r="B9" s="1"/>
      <c r="C9" s="1"/>
      <c r="D9" s="1"/>
      <c r="E9" s="1"/>
      <c r="F9" s="1"/>
      <c r="G9" s="1"/>
      <c r="H9" s="1"/>
      <c r="I9" s="1"/>
      <c r="J9" s="1"/>
      <c r="K9" s="1"/>
      <c r="L9" s="1"/>
      <c r="M9" s="1"/>
      <c r="N9" s="1"/>
      <c r="O9" s="19"/>
    </row>
    <row r="10" spans="1:15" ht="140.25" customHeight="1">
      <c r="A10" s="467"/>
      <c r="B10" s="468"/>
      <c r="C10" s="468"/>
      <c r="D10" s="468"/>
      <c r="E10" s="468"/>
      <c r="F10" s="468"/>
      <c r="G10" s="468"/>
      <c r="H10" s="468"/>
      <c r="I10" s="468"/>
      <c r="J10" s="468"/>
      <c r="K10" s="468"/>
      <c r="L10" s="468"/>
      <c r="M10" s="468"/>
      <c r="N10" s="468"/>
      <c r="O10" s="474"/>
    </row>
    <row r="11" spans="1:15" ht="29.25" customHeight="1">
      <c r="A11" s="471" t="s">
        <v>0</v>
      </c>
      <c r="B11" s="472"/>
      <c r="C11" s="472"/>
      <c r="D11" s="472"/>
      <c r="E11" s="472"/>
      <c r="F11" s="472"/>
      <c r="G11" s="472"/>
      <c r="H11" s="472"/>
      <c r="I11" s="472"/>
      <c r="J11" s="472"/>
      <c r="K11" s="472"/>
      <c r="L11" s="472"/>
      <c r="M11" s="472"/>
      <c r="N11" s="472"/>
      <c r="O11" s="473"/>
    </row>
    <row r="12" spans="1:15" ht="102.75" customHeight="1">
      <c r="A12" s="467"/>
      <c r="B12" s="468"/>
      <c r="C12" s="468"/>
      <c r="D12" s="468"/>
      <c r="E12" s="468"/>
      <c r="F12" s="468"/>
      <c r="G12" s="468"/>
      <c r="H12" s="468"/>
      <c r="I12" s="469"/>
      <c r="J12" s="469"/>
      <c r="K12" s="469"/>
      <c r="L12" s="469"/>
      <c r="M12" s="469"/>
      <c r="N12" s="469"/>
      <c r="O12" s="470"/>
    </row>
    <row r="13" spans="1:15" ht="29.25" customHeight="1">
      <c r="A13" s="133" t="s">
        <v>205</v>
      </c>
      <c r="B13" s="131"/>
      <c r="C13" s="131"/>
      <c r="D13" s="131"/>
      <c r="E13" s="131"/>
      <c r="F13" s="131"/>
      <c r="G13" s="131"/>
      <c r="H13" s="131"/>
      <c r="I13" s="131"/>
      <c r="J13" s="131"/>
      <c r="K13" s="131"/>
      <c r="L13" s="131"/>
      <c r="M13" s="131"/>
      <c r="N13" s="131"/>
      <c r="O13" s="134"/>
    </row>
    <row r="14" spans="1:15" ht="29.25" customHeight="1">
      <c r="A14" s="135" t="s">
        <v>206</v>
      </c>
      <c r="B14" s="131"/>
      <c r="C14" s="131"/>
      <c r="D14" s="131"/>
      <c r="E14" s="131"/>
      <c r="F14" s="131"/>
      <c r="G14" s="137" t="s">
        <v>207</v>
      </c>
      <c r="H14" s="131"/>
      <c r="I14" s="131"/>
      <c r="J14" s="131"/>
      <c r="K14" s="131"/>
      <c r="L14" s="131"/>
      <c r="M14" s="131"/>
      <c r="N14" s="131"/>
      <c r="O14" s="136"/>
    </row>
    <row r="15" spans="1:15" ht="29.25" customHeight="1">
      <c r="A15" s="135" t="s">
        <v>208</v>
      </c>
      <c r="B15" s="131"/>
      <c r="C15" s="131"/>
      <c r="D15" s="131"/>
      <c r="E15" s="131"/>
      <c r="F15" s="131"/>
      <c r="G15" s="137" t="s">
        <v>207</v>
      </c>
      <c r="H15" s="131"/>
      <c r="I15" s="131"/>
      <c r="J15" s="131"/>
      <c r="K15" s="131"/>
      <c r="L15" s="131"/>
      <c r="M15" s="131"/>
      <c r="N15" s="131"/>
      <c r="O15" s="136"/>
    </row>
    <row r="16" spans="1:15" ht="29.25" customHeight="1" thickBot="1">
      <c r="A16" s="132" t="s">
        <v>209</v>
      </c>
      <c r="B16" s="117"/>
      <c r="C16" s="117"/>
      <c r="D16" s="117"/>
      <c r="E16" s="117"/>
      <c r="F16" s="117"/>
      <c r="G16" s="138" t="s">
        <v>207</v>
      </c>
      <c r="H16" s="117"/>
      <c r="I16" s="117"/>
      <c r="J16" s="117"/>
      <c r="K16" s="117"/>
      <c r="L16" s="117"/>
      <c r="M16" s="117"/>
      <c r="N16" s="117"/>
      <c r="O16" s="23"/>
    </row>
    <row r="17" spans="1:15" ht="30" customHeight="1" thickBot="1">
      <c r="A17" s="139" t="s">
        <v>210</v>
      </c>
      <c r="B17" s="123"/>
      <c r="C17" s="123"/>
      <c r="D17" s="123"/>
      <c r="E17" s="123"/>
      <c r="F17" s="123"/>
      <c r="G17" s="123"/>
      <c r="H17" s="123"/>
      <c r="I17" s="123"/>
      <c r="J17" s="123"/>
      <c r="K17" s="123"/>
      <c r="L17" s="123"/>
      <c r="M17" s="123"/>
      <c r="N17" s="123"/>
      <c r="O17" s="124"/>
    </row>
    <row r="18" spans="1:15"/>
    <row r="19" spans="1:15" ht="13.9" hidden="1" customHeight="1"/>
    <row r="20" spans="1:15"/>
    <row r="21" spans="1:15"/>
  </sheetData>
  <mergeCells count="5">
    <mergeCell ref="A8:O8"/>
    <mergeCell ref="A12:H12"/>
    <mergeCell ref="I12:O12"/>
    <mergeCell ref="A11:O11"/>
    <mergeCell ref="A10:O10"/>
  </mergeCells>
  <hyperlinks>
    <hyperlink ref="G14" r:id="rId1" xr:uid="{E645AAE7-2C4B-4874-B04B-B3087630DE70}"/>
    <hyperlink ref="G15" r:id="rId2" xr:uid="{2B1984E1-F4F4-4A3B-B9FE-B1C142321FF7}"/>
    <hyperlink ref="G16" r:id="rId3" xr:uid="{E5F8A039-47E6-4A4D-9B5B-FB58B8AC3FF5}"/>
  </hyperlinks>
  <pageMargins left="0.7" right="0.7" top="0.75" bottom="0.75" header="0.3" footer="0.3"/>
  <pageSetup scale="55" fitToHeight="0" orientation="landscape" r:id="rId4"/>
  <drawing r:id="rId5"/>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J14"/>
  <sheetViews>
    <sheetView showGridLines="0" zoomScaleNormal="100" zoomScaleSheetLayoutView="90" workbookViewId="0"/>
  </sheetViews>
  <sheetFormatPr baseColWidth="10" defaultColWidth="0" defaultRowHeight="15" zeroHeight="1"/>
  <cols>
    <col min="1" max="1" width="14.85546875" customWidth="1"/>
    <col min="2" max="2" width="17.5703125" customWidth="1"/>
    <col min="3" max="3" width="5.42578125" customWidth="1"/>
    <col min="4" max="4" width="69.140625" customWidth="1"/>
    <col min="5" max="5" width="19.5703125" customWidth="1"/>
    <col min="6" max="6" width="13.7109375" customWidth="1"/>
    <col min="7" max="7" width="10.140625" customWidth="1"/>
    <col min="8" max="8" width="32.28515625" customWidth="1"/>
    <col min="9" max="9" width="4" hidden="1" customWidth="1"/>
    <col min="10" max="10" width="54.85546875" hidden="1" customWidth="1"/>
    <col min="11" max="16384" width="11.5703125" hidden="1"/>
  </cols>
  <sheetData>
    <row r="1" spans="1:10" ht="39" customHeight="1">
      <c r="A1" s="150" t="s">
        <v>218</v>
      </c>
      <c r="B1" s="151"/>
      <c r="C1" s="151"/>
      <c r="D1" s="151"/>
      <c r="E1" s="151"/>
      <c r="F1" s="151"/>
      <c r="G1" s="151"/>
      <c r="H1" s="152"/>
    </row>
    <row r="2" spans="1:10" ht="54.6" customHeight="1">
      <c r="A2" s="153" t="s">
        <v>219</v>
      </c>
      <c r="B2" s="154"/>
      <c r="C2" s="154"/>
      <c r="D2" s="154"/>
      <c r="E2" s="154"/>
      <c r="F2" s="154"/>
      <c r="G2" s="154"/>
      <c r="H2" s="152"/>
    </row>
    <row r="3" spans="1:10" ht="59.45" customHeight="1" thickBot="1">
      <c r="A3" s="147" t="s">
        <v>1</v>
      </c>
      <c r="B3" s="148" t="s">
        <v>2</v>
      </c>
      <c r="C3" s="148" t="s">
        <v>3</v>
      </c>
      <c r="D3" s="148" t="s">
        <v>15</v>
      </c>
      <c r="E3" s="148" t="s">
        <v>5</v>
      </c>
      <c r="F3" s="148" t="s">
        <v>6</v>
      </c>
      <c r="G3" s="148" t="s">
        <v>7</v>
      </c>
      <c r="H3" s="149" t="s">
        <v>8</v>
      </c>
    </row>
    <row r="4" spans="1:10" ht="102.75" customHeight="1">
      <c r="A4" s="475" t="s">
        <v>9</v>
      </c>
      <c r="B4" s="477" t="s">
        <v>71</v>
      </c>
      <c r="C4" s="114">
        <v>1</v>
      </c>
      <c r="D4" s="24" t="s">
        <v>126</v>
      </c>
      <c r="E4" s="24" t="s">
        <v>91</v>
      </c>
      <c r="F4" s="16">
        <v>45293</v>
      </c>
      <c r="G4" s="61" t="s">
        <v>117</v>
      </c>
      <c r="H4" s="17" t="s">
        <v>72</v>
      </c>
    </row>
    <row r="5" spans="1:10" ht="74.25" customHeight="1">
      <c r="A5" s="476"/>
      <c r="B5" s="478"/>
      <c r="C5" s="115">
        <f>+C4+1</f>
        <v>2</v>
      </c>
      <c r="D5" s="15" t="s">
        <v>96</v>
      </c>
      <c r="E5" s="11" t="s">
        <v>94</v>
      </c>
      <c r="F5" s="16" t="s">
        <v>115</v>
      </c>
      <c r="G5" s="69" t="s">
        <v>116</v>
      </c>
      <c r="H5" s="17" t="s">
        <v>95</v>
      </c>
    </row>
    <row r="6" spans="1:10" ht="57.75" customHeight="1">
      <c r="A6" s="476"/>
      <c r="B6" s="478"/>
      <c r="C6" s="115">
        <f t="shared" ref="C6:C13" si="0">+C5+1</f>
        <v>3</v>
      </c>
      <c r="D6" s="15" t="s">
        <v>104</v>
      </c>
      <c r="E6" s="11" t="s">
        <v>94</v>
      </c>
      <c r="F6" s="16" t="s">
        <v>115</v>
      </c>
      <c r="G6" s="69" t="s">
        <v>116</v>
      </c>
      <c r="H6" s="17" t="s">
        <v>72</v>
      </c>
    </row>
    <row r="7" spans="1:10" ht="132.6" customHeight="1">
      <c r="A7" s="476"/>
      <c r="B7" s="478"/>
      <c r="C7" s="115">
        <f t="shared" si="0"/>
        <v>4</v>
      </c>
      <c r="D7" s="15" t="s">
        <v>107</v>
      </c>
      <c r="E7" s="11" t="s">
        <v>106</v>
      </c>
      <c r="F7" s="16" t="s">
        <v>115</v>
      </c>
      <c r="G7" s="69" t="s">
        <v>116</v>
      </c>
      <c r="H7" s="17" t="s">
        <v>105</v>
      </c>
      <c r="J7" s="67"/>
    </row>
    <row r="8" spans="1:10" ht="59.25" customHeight="1">
      <c r="A8" s="479" t="s">
        <v>10</v>
      </c>
      <c r="B8" s="481" t="s">
        <v>67</v>
      </c>
      <c r="C8" s="115">
        <f t="shared" si="0"/>
        <v>5</v>
      </c>
      <c r="D8" s="10" t="s">
        <v>98</v>
      </c>
      <c r="E8" s="11" t="s">
        <v>101</v>
      </c>
      <c r="F8" s="16" t="s">
        <v>115</v>
      </c>
      <c r="G8" s="12" t="s">
        <v>125</v>
      </c>
      <c r="H8" s="17" t="s">
        <v>99</v>
      </c>
    </row>
    <row r="9" spans="1:10" ht="70.5" customHeight="1">
      <c r="A9" s="480"/>
      <c r="B9" s="482"/>
      <c r="C9" s="115">
        <f t="shared" si="0"/>
        <v>6</v>
      </c>
      <c r="D9" s="10" t="s">
        <v>158</v>
      </c>
      <c r="E9" s="11" t="s">
        <v>52</v>
      </c>
      <c r="F9" s="16" t="s">
        <v>115</v>
      </c>
      <c r="G9" s="12" t="s">
        <v>125</v>
      </c>
      <c r="H9" s="17" t="s">
        <v>99</v>
      </c>
    </row>
    <row r="10" spans="1:10" ht="45.75" customHeight="1">
      <c r="A10" s="33" t="s">
        <v>11</v>
      </c>
      <c r="B10" s="11" t="s">
        <v>67</v>
      </c>
      <c r="C10" s="115">
        <f t="shared" si="0"/>
        <v>7</v>
      </c>
      <c r="D10" s="11" t="s">
        <v>100</v>
      </c>
      <c r="E10" s="11" t="s">
        <v>97</v>
      </c>
      <c r="F10" s="16" t="s">
        <v>115</v>
      </c>
      <c r="G10" s="69" t="s">
        <v>116</v>
      </c>
      <c r="H10" s="17" t="s">
        <v>73</v>
      </c>
    </row>
    <row r="11" spans="1:10" ht="35.25" customHeight="1">
      <c r="A11" s="33"/>
      <c r="B11" s="11"/>
      <c r="C11" s="115">
        <f t="shared" si="0"/>
        <v>8</v>
      </c>
      <c r="D11" s="11" t="s">
        <v>103</v>
      </c>
      <c r="E11" s="11" t="s">
        <v>102</v>
      </c>
      <c r="F11" s="16" t="s">
        <v>115</v>
      </c>
      <c r="G11" s="12" t="s">
        <v>125</v>
      </c>
      <c r="H11" s="17" t="s">
        <v>72</v>
      </c>
    </row>
    <row r="12" spans="1:10" ht="114.6" customHeight="1">
      <c r="A12" s="33" t="s">
        <v>12</v>
      </c>
      <c r="B12" s="11" t="s">
        <v>68</v>
      </c>
      <c r="C12" s="115">
        <f t="shared" si="0"/>
        <v>9</v>
      </c>
      <c r="D12" s="10" t="s">
        <v>108</v>
      </c>
      <c r="E12" s="11" t="s">
        <v>202</v>
      </c>
      <c r="F12" s="16" t="s">
        <v>115</v>
      </c>
      <c r="G12" s="69" t="s">
        <v>116</v>
      </c>
      <c r="H12" s="17" t="s">
        <v>72</v>
      </c>
    </row>
    <row r="13" spans="1:10" s="2" customFormat="1" ht="45.75" customHeight="1" thickBot="1">
      <c r="A13" s="34" t="s">
        <v>13</v>
      </c>
      <c r="B13" s="13" t="s">
        <v>53</v>
      </c>
      <c r="C13" s="115">
        <f t="shared" si="0"/>
        <v>10</v>
      </c>
      <c r="D13" s="13" t="s">
        <v>54</v>
      </c>
      <c r="E13" s="11" t="s">
        <v>203</v>
      </c>
      <c r="F13" s="16" t="s">
        <v>115</v>
      </c>
      <c r="G13" s="69" t="s">
        <v>116</v>
      </c>
      <c r="H13" s="14" t="s">
        <v>65</v>
      </c>
    </row>
    <row r="14" spans="1:10" ht="29.25" customHeight="1">
      <c r="A14" s="118" t="s">
        <v>74</v>
      </c>
      <c r="B14" s="119"/>
      <c r="C14" s="119"/>
      <c r="D14" s="119"/>
      <c r="E14" s="119"/>
      <c r="F14" s="119"/>
      <c r="G14" s="119"/>
      <c r="H14" s="119"/>
    </row>
  </sheetData>
  <mergeCells count="4">
    <mergeCell ref="A4:A7"/>
    <mergeCell ref="B4:B7"/>
    <mergeCell ref="A8:A9"/>
    <mergeCell ref="B8:B9"/>
  </mergeCells>
  <pageMargins left="0.7" right="0.7" top="0.75" bottom="0.75" header="0.3" footer="0.3"/>
  <pageSetup orientation="portrait" horizontalDpi="4294967295" verticalDpi="4294967295" r:id="rId1"/>
  <drawing r:id="rId2"/>
  <legacy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13"/>
  <sheetViews>
    <sheetView showGridLines="0" zoomScale="115" zoomScaleNormal="115" workbookViewId="0"/>
  </sheetViews>
  <sheetFormatPr baseColWidth="10" defaultColWidth="0" defaultRowHeight="15" zeroHeight="1"/>
  <cols>
    <col min="1" max="1" width="2.140625" customWidth="1"/>
    <col min="2" max="2" width="31.85546875" customWidth="1"/>
    <col min="3" max="3" width="11.42578125" customWidth="1"/>
    <col min="4" max="4" width="46.28515625" customWidth="1"/>
    <col min="5" max="5" width="28.7109375" customWidth="1"/>
    <col min="6" max="7" width="11.5703125" customWidth="1"/>
    <col min="8" max="8" width="16.140625" customWidth="1"/>
    <col min="9" max="9" width="0" hidden="1" customWidth="1"/>
    <col min="10" max="16384" width="11.5703125" hidden="1"/>
  </cols>
  <sheetData>
    <row r="1" spans="1:9" ht="42.6" customHeight="1">
      <c r="B1" s="160" t="s">
        <v>220</v>
      </c>
      <c r="C1" s="157"/>
      <c r="D1" s="157"/>
      <c r="E1" s="157"/>
      <c r="F1" s="157"/>
      <c r="G1" s="65"/>
      <c r="H1" s="65"/>
      <c r="I1" s="25"/>
    </row>
    <row r="2" spans="1:9" ht="24.6" customHeight="1">
      <c r="B2" s="159" t="s">
        <v>221</v>
      </c>
      <c r="C2" s="158"/>
      <c r="D2" s="158"/>
      <c r="E2" s="158"/>
      <c r="F2" s="158"/>
      <c r="G2" s="156"/>
      <c r="H2" s="156"/>
    </row>
    <row r="3" spans="1:9" ht="24.6" customHeight="1">
      <c r="B3" s="159" t="s">
        <v>222</v>
      </c>
      <c r="C3" s="155"/>
      <c r="D3" s="155"/>
      <c r="E3" s="155"/>
      <c r="F3" s="155"/>
      <c r="G3" s="156"/>
      <c r="H3" s="156"/>
    </row>
    <row r="4" spans="1:9" ht="33">
      <c r="B4" s="78" t="s">
        <v>24</v>
      </c>
      <c r="C4" s="79" t="s">
        <v>3</v>
      </c>
      <c r="D4" s="125" t="s">
        <v>15</v>
      </c>
      <c r="E4" s="80" t="s">
        <v>25</v>
      </c>
      <c r="F4" s="126" t="s">
        <v>26</v>
      </c>
      <c r="G4" s="127" t="s">
        <v>27</v>
      </c>
      <c r="H4" s="81" t="s">
        <v>17</v>
      </c>
    </row>
    <row r="5" spans="1:9" ht="76.150000000000006" customHeight="1">
      <c r="B5" s="64" t="s">
        <v>109</v>
      </c>
      <c r="C5" s="41">
        <v>1</v>
      </c>
      <c r="D5" s="59" t="s">
        <v>110</v>
      </c>
      <c r="E5" s="42" t="s">
        <v>111</v>
      </c>
      <c r="F5" s="31" t="s">
        <v>115</v>
      </c>
      <c r="G5" s="68" t="s">
        <v>127</v>
      </c>
      <c r="H5" s="44" t="s">
        <v>113</v>
      </c>
    </row>
    <row r="6" spans="1:9" ht="60.75" customHeight="1">
      <c r="B6" s="483" t="s">
        <v>112</v>
      </c>
      <c r="C6" s="41">
        <v>2</v>
      </c>
      <c r="D6" s="60" t="s">
        <v>119</v>
      </c>
      <c r="E6" s="27" t="s">
        <v>114</v>
      </c>
      <c r="F6" s="31" t="s">
        <v>115</v>
      </c>
      <c r="G6" s="68" t="s">
        <v>116</v>
      </c>
      <c r="H6" s="32" t="s">
        <v>122</v>
      </c>
    </row>
    <row r="7" spans="1:9" ht="60.75" customHeight="1">
      <c r="B7" s="484"/>
      <c r="C7" s="41">
        <v>3</v>
      </c>
      <c r="D7" s="60" t="s">
        <v>178</v>
      </c>
      <c r="E7" s="28" t="s">
        <v>179</v>
      </c>
      <c r="F7" s="31" t="s">
        <v>115</v>
      </c>
      <c r="G7" s="68" t="s">
        <v>181</v>
      </c>
      <c r="H7" s="32" t="s">
        <v>72</v>
      </c>
    </row>
    <row r="8" spans="1:9" s="2" customFormat="1" ht="75.599999999999994" customHeight="1">
      <c r="A8" s="37"/>
      <c r="B8" s="484"/>
      <c r="C8" s="41">
        <v>4</v>
      </c>
      <c r="D8" s="43" t="s">
        <v>121</v>
      </c>
      <c r="E8" s="28" t="s">
        <v>180</v>
      </c>
      <c r="F8" s="31" t="s">
        <v>115</v>
      </c>
      <c r="G8" s="68" t="s">
        <v>181</v>
      </c>
      <c r="H8" s="45" t="s">
        <v>65</v>
      </c>
    </row>
    <row r="9" spans="1:9" ht="21.75" customHeight="1">
      <c r="B9" s="162" t="s">
        <v>120</v>
      </c>
      <c r="C9" s="128"/>
      <c r="D9" s="128"/>
      <c r="E9" s="128"/>
      <c r="F9" s="128"/>
      <c r="G9" s="120"/>
      <c r="H9" s="120"/>
    </row>
    <row r="10" spans="1:9" ht="32.450000000000003" customHeight="1">
      <c r="B10" s="161" t="s">
        <v>204</v>
      </c>
      <c r="C10" s="121"/>
      <c r="D10" s="121"/>
      <c r="E10" s="121"/>
      <c r="F10" s="121"/>
      <c r="G10" s="121"/>
      <c r="H10" s="121"/>
    </row>
    <row r="11" spans="1:9" ht="16.5" hidden="1">
      <c r="A11" s="66"/>
      <c r="B11" s="66"/>
      <c r="C11" s="66"/>
      <c r="D11" s="66"/>
      <c r="E11" s="66"/>
      <c r="F11" s="66"/>
      <c r="G11" s="66"/>
      <c r="H11" s="66"/>
    </row>
    <row r="12" spans="1:9" hidden="1">
      <c r="B12" s="9"/>
      <c r="C12" s="8"/>
      <c r="D12" s="8"/>
      <c r="E12" s="8"/>
      <c r="F12" s="8"/>
      <c r="G12" s="8"/>
      <c r="H12" s="8"/>
    </row>
    <row r="13" spans="1:9"/>
  </sheetData>
  <mergeCells count="1">
    <mergeCell ref="B6:B8"/>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H14"/>
  <sheetViews>
    <sheetView showGridLines="0" zoomScaleNormal="100" workbookViewId="0"/>
  </sheetViews>
  <sheetFormatPr baseColWidth="10" defaultColWidth="0" defaultRowHeight="15"/>
  <cols>
    <col min="1" max="1" width="11.5703125" customWidth="1"/>
    <col min="2" max="2" width="9.140625" customWidth="1"/>
    <col min="3" max="3" width="59.5703125" customWidth="1"/>
    <col min="4" max="4" width="44.28515625" customWidth="1"/>
    <col min="5" max="5" width="21" customWidth="1"/>
    <col min="6" max="6" width="16.5703125" customWidth="1"/>
    <col min="7" max="7" width="42.140625" customWidth="1"/>
    <col min="8" max="16384" width="11.5703125" hidden="1"/>
  </cols>
  <sheetData>
    <row r="1" spans="1:8" ht="63.6" customHeight="1">
      <c r="A1" s="165" t="s">
        <v>223</v>
      </c>
      <c r="B1" s="166"/>
      <c r="C1" s="166"/>
      <c r="D1" s="166"/>
      <c r="E1" s="166"/>
      <c r="F1" s="166"/>
      <c r="G1" s="26"/>
      <c r="H1" s="25"/>
    </row>
    <row r="2" spans="1:8" ht="30.6" customHeight="1">
      <c r="A2" s="167" t="s">
        <v>224</v>
      </c>
      <c r="B2" s="163"/>
      <c r="C2" s="163"/>
      <c r="D2" s="163"/>
      <c r="E2" s="163"/>
      <c r="F2" s="163"/>
      <c r="G2" s="164"/>
    </row>
    <row r="3" spans="1:8" ht="36">
      <c r="A3" s="82" t="s">
        <v>14</v>
      </c>
      <c r="B3" s="83" t="s">
        <v>47</v>
      </c>
      <c r="C3" s="83" t="s">
        <v>15</v>
      </c>
      <c r="D3" s="83" t="s">
        <v>16</v>
      </c>
      <c r="E3" s="83" t="s">
        <v>32</v>
      </c>
      <c r="F3" s="83" t="s">
        <v>33</v>
      </c>
      <c r="G3" s="83" t="s">
        <v>17</v>
      </c>
    </row>
    <row r="4" spans="1:8" ht="43.9" customHeight="1">
      <c r="A4" s="489" t="s">
        <v>18</v>
      </c>
      <c r="B4" s="112">
        <v>1</v>
      </c>
      <c r="C4" s="86" t="s">
        <v>55</v>
      </c>
      <c r="D4" s="108" t="s">
        <v>19</v>
      </c>
      <c r="E4" s="62" t="s">
        <v>115</v>
      </c>
      <c r="F4" s="62" t="s">
        <v>117</v>
      </c>
      <c r="G4" s="29" t="s">
        <v>90</v>
      </c>
      <c r="H4" s="25"/>
    </row>
    <row r="5" spans="1:8" ht="31.5">
      <c r="A5" s="489"/>
      <c r="B5" s="112">
        <v>2</v>
      </c>
      <c r="C5" s="86" t="s">
        <v>86</v>
      </c>
      <c r="D5" s="108" t="s">
        <v>201</v>
      </c>
      <c r="E5" s="62" t="s">
        <v>115</v>
      </c>
      <c r="F5" s="62" t="s">
        <v>128</v>
      </c>
      <c r="G5" s="29" t="s">
        <v>90</v>
      </c>
    </row>
    <row r="6" spans="1:8" ht="42.6" customHeight="1">
      <c r="A6" s="489"/>
      <c r="B6" s="112">
        <v>3</v>
      </c>
      <c r="C6" s="86" t="s">
        <v>84</v>
      </c>
      <c r="D6" s="108" t="s">
        <v>85</v>
      </c>
      <c r="E6" s="62" t="s">
        <v>115</v>
      </c>
      <c r="F6" s="62" t="s">
        <v>117</v>
      </c>
      <c r="G6" s="29" t="s">
        <v>129</v>
      </c>
    </row>
    <row r="7" spans="1:8" ht="49.15" customHeight="1">
      <c r="A7" s="489"/>
      <c r="B7" s="112">
        <v>4</v>
      </c>
      <c r="C7" s="86" t="s">
        <v>62</v>
      </c>
      <c r="D7" s="111" t="s">
        <v>56</v>
      </c>
      <c r="E7" s="62" t="s">
        <v>115</v>
      </c>
      <c r="F7" s="30" t="s">
        <v>116</v>
      </c>
      <c r="G7" s="29" t="s">
        <v>129</v>
      </c>
      <c r="H7" s="25"/>
    </row>
    <row r="8" spans="1:8" ht="38.450000000000003" customHeight="1">
      <c r="A8" s="490" t="s">
        <v>20</v>
      </c>
      <c r="B8" s="112">
        <v>5</v>
      </c>
      <c r="C8" s="86" t="s">
        <v>173</v>
      </c>
      <c r="D8" s="108" t="s">
        <v>21</v>
      </c>
      <c r="E8" s="63" t="s">
        <v>124</v>
      </c>
      <c r="F8" s="63" t="s">
        <v>125</v>
      </c>
      <c r="G8" s="29" t="s">
        <v>130</v>
      </c>
    </row>
    <row r="9" spans="1:8" ht="46.9" customHeight="1">
      <c r="A9" s="489"/>
      <c r="B9" s="112">
        <v>6</v>
      </c>
      <c r="C9" s="86" t="s">
        <v>132</v>
      </c>
      <c r="D9" s="108" t="s">
        <v>61</v>
      </c>
      <c r="E9" s="62" t="s">
        <v>115</v>
      </c>
      <c r="F9" s="30" t="s">
        <v>116</v>
      </c>
      <c r="G9" s="29" t="s">
        <v>131</v>
      </c>
    </row>
    <row r="10" spans="1:8" ht="32.25" thickBot="1">
      <c r="A10" s="485" t="s">
        <v>22</v>
      </c>
      <c r="B10" s="112">
        <v>7</v>
      </c>
      <c r="C10" s="86" t="s">
        <v>200</v>
      </c>
      <c r="D10" s="108" t="s">
        <v>133</v>
      </c>
      <c r="E10" s="62" t="s">
        <v>135</v>
      </c>
      <c r="F10" s="30" t="s">
        <v>116</v>
      </c>
      <c r="G10" s="29" t="s">
        <v>90</v>
      </c>
    </row>
    <row r="11" spans="1:8" ht="32.25" thickBot="1">
      <c r="A11" s="486"/>
      <c r="B11" s="112">
        <v>8</v>
      </c>
      <c r="C11" s="86" t="s">
        <v>160</v>
      </c>
      <c r="D11" s="108" t="s">
        <v>133</v>
      </c>
      <c r="E11" s="62" t="s">
        <v>115</v>
      </c>
      <c r="F11" s="30" t="s">
        <v>116</v>
      </c>
      <c r="G11" s="29" t="s">
        <v>134</v>
      </c>
    </row>
    <row r="12" spans="1:8" ht="32.25" thickBot="1">
      <c r="A12" s="487"/>
      <c r="B12" s="112">
        <v>9</v>
      </c>
      <c r="C12" s="86" t="s">
        <v>161</v>
      </c>
      <c r="D12" s="108" t="s">
        <v>23</v>
      </c>
      <c r="E12" s="62" t="s">
        <v>115</v>
      </c>
      <c r="F12" s="30" t="s">
        <v>116</v>
      </c>
      <c r="G12" s="29" t="s">
        <v>136</v>
      </c>
    </row>
    <row r="13" spans="1:8" ht="31.5">
      <c r="A13" s="488"/>
      <c r="B13" s="112">
        <v>10</v>
      </c>
      <c r="C13" s="113" t="s">
        <v>159</v>
      </c>
      <c r="D13" s="108" t="s">
        <v>89</v>
      </c>
      <c r="E13" s="30" t="s">
        <v>135</v>
      </c>
      <c r="F13" s="30" t="s">
        <v>116</v>
      </c>
      <c r="G13" s="29" t="s">
        <v>90</v>
      </c>
      <c r="H13" s="25"/>
    </row>
    <row r="14" spans="1:8" ht="40.9" customHeight="1">
      <c r="A14" s="129" t="s">
        <v>204</v>
      </c>
      <c r="B14" s="121"/>
      <c r="C14" s="121"/>
      <c r="D14" s="121"/>
      <c r="E14" s="121"/>
      <c r="F14" s="121"/>
      <c r="G14" s="121"/>
      <c r="H14" s="116"/>
    </row>
  </sheetData>
  <mergeCells count="3">
    <mergeCell ref="A10:A13"/>
    <mergeCell ref="A4:A7"/>
    <mergeCell ref="A8:A9"/>
  </mergeCells>
  <pageMargins left="0.7" right="0.7" top="0.75" bottom="0.75" header="0.3" footer="0.3"/>
  <pageSetup orientation="portrait" horizontalDpi="4294967295" verticalDpi="4294967295" r:id="rId1"/>
  <drawing r:id="rId2"/>
  <legacy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L24"/>
  <sheetViews>
    <sheetView showGridLines="0" topLeftCell="A2" zoomScale="85" zoomScaleNormal="85" workbookViewId="0"/>
  </sheetViews>
  <sheetFormatPr baseColWidth="10" defaultColWidth="0" defaultRowHeight="0" customHeight="1" zeroHeight="1"/>
  <cols>
    <col min="1" max="1" width="2.42578125" customWidth="1"/>
    <col min="2" max="2" width="36.42578125" customWidth="1"/>
    <col min="3" max="3" width="4" bestFit="1" customWidth="1"/>
    <col min="4" max="4" width="78.85546875" customWidth="1"/>
    <col min="5" max="5" width="41.7109375" customWidth="1"/>
    <col min="6" max="6" width="12.28515625" customWidth="1"/>
    <col min="7" max="7" width="10.85546875" customWidth="1"/>
    <col min="8" max="8" width="45.28515625" customWidth="1"/>
    <col min="9" max="9" width="24.7109375" hidden="1" customWidth="1"/>
    <col min="10" max="12" width="0" hidden="1" customWidth="1"/>
    <col min="13" max="16384" width="11.42578125" hidden="1"/>
  </cols>
  <sheetData>
    <row r="1" spans="1:9" ht="15" hidden="1">
      <c r="H1" s="38"/>
    </row>
    <row r="2" spans="1:9" ht="61.15" customHeight="1">
      <c r="B2" s="173" t="s">
        <v>225</v>
      </c>
      <c r="C2" s="171"/>
      <c r="D2" s="171"/>
      <c r="E2" s="171"/>
      <c r="F2" s="171"/>
      <c r="G2" s="172"/>
      <c r="H2" s="39"/>
    </row>
    <row r="3" spans="1:9" ht="45" customHeight="1">
      <c r="B3" s="174" t="s">
        <v>226</v>
      </c>
      <c r="C3" s="168"/>
      <c r="D3" s="168"/>
      <c r="E3" s="168"/>
      <c r="F3" s="168"/>
      <c r="G3" s="169"/>
      <c r="H3" s="170"/>
    </row>
    <row r="4" spans="1:9" ht="51.6" customHeight="1">
      <c r="B4" s="78" t="s">
        <v>24</v>
      </c>
      <c r="C4" s="79" t="s">
        <v>3</v>
      </c>
      <c r="D4" s="80" t="s">
        <v>4</v>
      </c>
      <c r="E4" s="80" t="s">
        <v>25</v>
      </c>
      <c r="F4" s="80" t="s">
        <v>32</v>
      </c>
      <c r="G4" s="80" t="s">
        <v>33</v>
      </c>
      <c r="H4" s="81" t="s">
        <v>17</v>
      </c>
    </row>
    <row r="5" spans="1:9" ht="47.25">
      <c r="B5" s="107" t="s">
        <v>28</v>
      </c>
      <c r="C5" s="110">
        <v>1</v>
      </c>
      <c r="D5" s="100" t="s">
        <v>187</v>
      </c>
      <c r="E5" s="101" t="s">
        <v>191</v>
      </c>
      <c r="F5" s="102" t="s">
        <v>115</v>
      </c>
      <c r="G5" s="103" t="s">
        <v>116</v>
      </c>
      <c r="H5" s="104" t="s">
        <v>143</v>
      </c>
    </row>
    <row r="6" spans="1:9" ht="157.5">
      <c r="B6" s="105" t="s">
        <v>29</v>
      </c>
      <c r="C6" s="110">
        <v>2</v>
      </c>
      <c r="D6" s="100" t="s">
        <v>188</v>
      </c>
      <c r="E6" s="105" t="s">
        <v>189</v>
      </c>
      <c r="F6" s="102" t="s">
        <v>115</v>
      </c>
      <c r="G6" s="103" t="s">
        <v>116</v>
      </c>
      <c r="H6" s="106" t="s">
        <v>190</v>
      </c>
    </row>
    <row r="7" spans="1:9" s="2" customFormat="1" ht="31.5">
      <c r="A7" s="37"/>
      <c r="B7" s="491" t="s">
        <v>195</v>
      </c>
      <c r="C7" s="110">
        <f>+C6+1</f>
        <v>3</v>
      </c>
      <c r="D7" s="100" t="s">
        <v>162</v>
      </c>
      <c r="E7" s="107" t="s">
        <v>198</v>
      </c>
      <c r="F7" s="102" t="s">
        <v>115</v>
      </c>
      <c r="G7" s="103" t="s">
        <v>116</v>
      </c>
      <c r="H7" s="29" t="s">
        <v>90</v>
      </c>
      <c r="I7" s="40"/>
    </row>
    <row r="8" spans="1:9" s="2" customFormat="1" ht="31.5">
      <c r="A8" s="37"/>
      <c r="B8" s="491"/>
      <c r="C8" s="110">
        <f t="shared" ref="C8:C12" si="0">+C7+1</f>
        <v>4</v>
      </c>
      <c r="D8" s="108" t="s">
        <v>185</v>
      </c>
      <c r="E8" s="108" t="s">
        <v>186</v>
      </c>
      <c r="F8" s="102" t="s">
        <v>115</v>
      </c>
      <c r="G8" s="103" t="s">
        <v>116</v>
      </c>
      <c r="H8" s="106" t="s">
        <v>142</v>
      </c>
    </row>
    <row r="9" spans="1:9" s="2" customFormat="1" ht="78.75">
      <c r="A9" s="37"/>
      <c r="B9" s="491"/>
      <c r="C9" s="110">
        <f t="shared" si="0"/>
        <v>5</v>
      </c>
      <c r="D9" s="108" t="s">
        <v>184</v>
      </c>
      <c r="E9" s="108" t="s">
        <v>196</v>
      </c>
      <c r="F9" s="102" t="s">
        <v>115</v>
      </c>
      <c r="G9" s="103" t="s">
        <v>116</v>
      </c>
      <c r="H9" s="29" t="s">
        <v>141</v>
      </c>
      <c r="I9" s="40"/>
    </row>
    <row r="10" spans="1:9" s="2" customFormat="1" ht="94.5">
      <c r="B10" s="492" t="s">
        <v>30</v>
      </c>
      <c r="C10" s="110">
        <f t="shared" si="0"/>
        <v>6</v>
      </c>
      <c r="D10" s="108" t="s">
        <v>163</v>
      </c>
      <c r="E10" s="108" t="s">
        <v>192</v>
      </c>
      <c r="F10" s="102" t="s">
        <v>115</v>
      </c>
      <c r="G10" s="103" t="s">
        <v>116</v>
      </c>
      <c r="H10" s="109" t="s">
        <v>197</v>
      </c>
      <c r="I10" s="40"/>
    </row>
    <row r="11" spans="1:9" s="2" customFormat="1" ht="94.5">
      <c r="B11" s="493"/>
      <c r="C11" s="110">
        <f t="shared" si="0"/>
        <v>7</v>
      </c>
      <c r="D11" s="108" t="s">
        <v>182</v>
      </c>
      <c r="E11" s="108" t="s">
        <v>193</v>
      </c>
      <c r="F11" s="102" t="s">
        <v>115</v>
      </c>
      <c r="G11" s="103" t="s">
        <v>116</v>
      </c>
      <c r="H11" s="29" t="s">
        <v>194</v>
      </c>
    </row>
    <row r="12" spans="1:9" s="2" customFormat="1" ht="31.5">
      <c r="B12" s="113" t="s">
        <v>69</v>
      </c>
      <c r="C12" s="110">
        <f t="shared" si="0"/>
        <v>8</v>
      </c>
      <c r="D12" s="113" t="s">
        <v>183</v>
      </c>
      <c r="E12" s="108" t="s">
        <v>70</v>
      </c>
      <c r="F12" s="102" t="s">
        <v>139</v>
      </c>
      <c r="G12" s="102" t="s">
        <v>140</v>
      </c>
      <c r="H12" s="29" t="s">
        <v>137</v>
      </c>
    </row>
    <row r="13" spans="1:9" ht="49.5" customHeight="1">
      <c r="B13" s="121" t="s">
        <v>74</v>
      </c>
      <c r="C13" s="121"/>
      <c r="D13" s="121"/>
      <c r="E13" s="121"/>
      <c r="F13" s="121"/>
      <c r="G13" s="121"/>
      <c r="H13" s="121"/>
      <c r="I13" s="116"/>
    </row>
    <row r="14" spans="1:9" ht="49.5" hidden="1" customHeight="1"/>
    <row r="15" spans="1:9" ht="70.5" hidden="1" customHeight="1"/>
    <row r="16" spans="1:9" ht="80.25" hidden="1" customHeight="1"/>
    <row r="17" ht="72" hidden="1" customHeight="1"/>
    <row r="18" ht="81.75" hidden="1" customHeight="1"/>
    <row r="19" ht="47.25" hidden="1" customHeight="1"/>
    <row r="20" ht="43.5" hidden="1" customHeight="1"/>
    <row r="21" ht="45.75" hidden="1" customHeight="1"/>
    <row r="22" ht="15" hidden="1" customHeight="1"/>
    <row r="23" ht="15" hidden="1" customHeight="1"/>
    <row r="24" ht="15" hidden="1" customHeight="1"/>
  </sheetData>
  <mergeCells count="2">
    <mergeCell ref="B7:B9"/>
    <mergeCell ref="B10:B11"/>
  </mergeCells>
  <pageMargins left="0.7" right="0.7" top="0.75" bottom="0.75" header="0.3" footer="0.3"/>
  <pageSetup orientation="portrait" horizontalDpi="4294967295" verticalDpi="4294967295"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XEZ19"/>
  <sheetViews>
    <sheetView showGridLines="0" zoomScale="70" zoomScaleNormal="70" workbookViewId="0"/>
  </sheetViews>
  <sheetFormatPr baseColWidth="10" defaultColWidth="0" defaultRowHeight="19.5" customHeight="1" zeroHeight="1"/>
  <cols>
    <col min="1" max="1" width="2.85546875" style="2" customWidth="1"/>
    <col min="2" max="2" width="23.140625" customWidth="1"/>
    <col min="3" max="3" width="10.28515625" style="5" customWidth="1"/>
    <col min="4" max="4" width="52.28515625" style="6" customWidth="1"/>
    <col min="5" max="5" width="32.7109375" customWidth="1"/>
    <col min="6" max="6" width="17.28515625" customWidth="1"/>
    <col min="7" max="7" width="14.28515625" customWidth="1"/>
    <col min="8" max="8" width="38.28515625" customWidth="1"/>
    <col min="9" max="16380" width="11.5703125" hidden="1"/>
    <col min="16381" max="16384" width="11.42578125" hidden="1"/>
  </cols>
  <sheetData>
    <row r="1" spans="2:8" ht="19.5" customHeight="1" thickBot="1">
      <c r="B1" s="2"/>
      <c r="C1" s="3"/>
      <c r="D1" s="4"/>
      <c r="E1" s="2"/>
      <c r="F1" s="2"/>
      <c r="G1" s="2"/>
    </row>
    <row r="2" spans="2:8" ht="105.75" customHeight="1">
      <c r="B2" s="176" t="s">
        <v>227</v>
      </c>
      <c r="C2" s="177"/>
      <c r="D2" s="177"/>
      <c r="E2" s="177"/>
      <c r="F2" s="46"/>
      <c r="G2" s="2"/>
    </row>
    <row r="3" spans="2:8" ht="47.45" customHeight="1">
      <c r="B3" s="179" t="s">
        <v>228</v>
      </c>
      <c r="C3" s="178"/>
      <c r="D3" s="178"/>
      <c r="E3" s="178"/>
      <c r="F3" s="175"/>
      <c r="G3" s="2"/>
    </row>
    <row r="4" spans="2:8" ht="52.9" customHeight="1">
      <c r="B4" s="84" t="s">
        <v>24</v>
      </c>
      <c r="C4" s="85" t="s">
        <v>31</v>
      </c>
      <c r="D4" s="75" t="s">
        <v>4</v>
      </c>
      <c r="E4" s="75" t="s">
        <v>16</v>
      </c>
      <c r="F4" s="76" t="s">
        <v>32</v>
      </c>
      <c r="G4" s="76" t="s">
        <v>33</v>
      </c>
      <c r="H4" s="74" t="s">
        <v>17</v>
      </c>
    </row>
    <row r="5" spans="2:8" ht="94.5">
      <c r="B5" s="495" t="s">
        <v>34</v>
      </c>
      <c r="C5" s="87">
        <v>1</v>
      </c>
      <c r="D5" s="88" t="s">
        <v>78</v>
      </c>
      <c r="E5" s="88" t="s">
        <v>87</v>
      </c>
      <c r="F5" s="7" t="s">
        <v>115</v>
      </c>
      <c r="G5" s="7">
        <v>45366</v>
      </c>
      <c r="H5" s="7" t="s">
        <v>79</v>
      </c>
    </row>
    <row r="6" spans="2:8" ht="63">
      <c r="B6" s="496"/>
      <c r="C6" s="87">
        <f>+C5+1</f>
        <v>2</v>
      </c>
      <c r="D6" s="88" t="s">
        <v>57</v>
      </c>
      <c r="E6" s="88" t="s">
        <v>35</v>
      </c>
      <c r="F6" s="7" t="s">
        <v>115</v>
      </c>
      <c r="G6" s="70" t="s">
        <v>116</v>
      </c>
      <c r="H6" s="70" t="s">
        <v>75</v>
      </c>
    </row>
    <row r="7" spans="2:8" ht="31.5">
      <c r="B7" s="497"/>
      <c r="C7" s="87">
        <f t="shared" ref="C7:C18" si="0">+C6+1</f>
        <v>3</v>
      </c>
      <c r="D7" s="88" t="s">
        <v>164</v>
      </c>
      <c r="E7" s="88" t="s">
        <v>199</v>
      </c>
      <c r="F7" s="7" t="s">
        <v>115</v>
      </c>
      <c r="G7" s="70" t="s">
        <v>147</v>
      </c>
      <c r="H7" s="70" t="s">
        <v>65</v>
      </c>
    </row>
    <row r="8" spans="2:8" s="2" customFormat="1" ht="110.25">
      <c r="B8" s="494" t="s">
        <v>36</v>
      </c>
      <c r="C8" s="87">
        <f t="shared" si="0"/>
        <v>4</v>
      </c>
      <c r="D8" s="89" t="s">
        <v>155</v>
      </c>
      <c r="E8" s="89" t="s">
        <v>81</v>
      </c>
      <c r="F8" s="7" t="s">
        <v>115</v>
      </c>
      <c r="G8" s="70" t="s">
        <v>116</v>
      </c>
      <c r="H8" s="70" t="s">
        <v>154</v>
      </c>
    </row>
    <row r="9" spans="2:8" s="2" customFormat="1" ht="47.25">
      <c r="B9" s="494"/>
      <c r="C9" s="87">
        <f t="shared" si="0"/>
        <v>5</v>
      </c>
      <c r="D9" s="89" t="s">
        <v>165</v>
      </c>
      <c r="E9" s="89" t="s">
        <v>82</v>
      </c>
      <c r="F9" s="7" t="s">
        <v>115</v>
      </c>
      <c r="G9" s="70" t="s">
        <v>116</v>
      </c>
      <c r="H9" s="70" t="s">
        <v>83</v>
      </c>
    </row>
    <row r="10" spans="2:8" s="2" customFormat="1" ht="72">
      <c r="B10" s="71" t="s">
        <v>37</v>
      </c>
      <c r="C10" s="87">
        <f t="shared" si="0"/>
        <v>6</v>
      </c>
      <c r="D10" s="90" t="s">
        <v>166</v>
      </c>
      <c r="E10" s="90" t="s">
        <v>38</v>
      </c>
      <c r="F10" s="7" t="s">
        <v>115</v>
      </c>
      <c r="G10" s="70" t="s">
        <v>116</v>
      </c>
      <c r="H10" s="70" t="s">
        <v>172</v>
      </c>
    </row>
    <row r="11" spans="2:8" s="2" customFormat="1" ht="126">
      <c r="B11" s="71" t="s">
        <v>39</v>
      </c>
      <c r="C11" s="87">
        <f t="shared" si="0"/>
        <v>7</v>
      </c>
      <c r="D11" s="90" t="s">
        <v>167</v>
      </c>
      <c r="E11" s="90" t="s">
        <v>92</v>
      </c>
      <c r="F11" s="7" t="s">
        <v>115</v>
      </c>
      <c r="G11" s="70" t="s">
        <v>116</v>
      </c>
      <c r="H11" s="70" t="s">
        <v>88</v>
      </c>
    </row>
    <row r="12" spans="2:8" s="2" customFormat="1" ht="31.5">
      <c r="B12" s="71"/>
      <c r="C12" s="87">
        <f t="shared" si="0"/>
        <v>8</v>
      </c>
      <c r="D12" s="88" t="s">
        <v>80</v>
      </c>
      <c r="E12" s="88" t="s">
        <v>76</v>
      </c>
      <c r="F12" s="7" t="s">
        <v>115</v>
      </c>
      <c r="G12" s="70" t="s">
        <v>116</v>
      </c>
      <c r="H12" s="70" t="s">
        <v>77</v>
      </c>
    </row>
    <row r="13" spans="2:8" s="2" customFormat="1" ht="72">
      <c r="B13" s="71" t="s">
        <v>40</v>
      </c>
      <c r="C13" s="87">
        <f t="shared" si="0"/>
        <v>9</v>
      </c>
      <c r="D13" s="88" t="s">
        <v>60</v>
      </c>
      <c r="E13" s="88" t="s">
        <v>41</v>
      </c>
      <c r="F13" s="7" t="s">
        <v>115</v>
      </c>
      <c r="G13" s="70" t="s">
        <v>116</v>
      </c>
      <c r="H13" s="70" t="s">
        <v>90</v>
      </c>
    </row>
    <row r="14" spans="2:8" s="2" customFormat="1" ht="36">
      <c r="B14" s="71" t="s">
        <v>42</v>
      </c>
      <c r="C14" s="87">
        <f t="shared" si="0"/>
        <v>10</v>
      </c>
      <c r="D14" s="88" t="s">
        <v>168</v>
      </c>
      <c r="E14" s="88" t="s">
        <v>58</v>
      </c>
      <c r="F14" s="7" t="s">
        <v>115</v>
      </c>
      <c r="G14" s="7" t="s">
        <v>147</v>
      </c>
      <c r="H14" s="7" t="s">
        <v>90</v>
      </c>
    </row>
    <row r="15" spans="2:8" s="2" customFormat="1" ht="36">
      <c r="B15" s="71" t="s">
        <v>44</v>
      </c>
      <c r="C15" s="87">
        <f t="shared" si="0"/>
        <v>11</v>
      </c>
      <c r="D15" s="90" t="s">
        <v>169</v>
      </c>
      <c r="E15" s="90" t="s">
        <v>66</v>
      </c>
      <c r="F15" s="7" t="s">
        <v>115</v>
      </c>
      <c r="G15" s="7" t="s">
        <v>147</v>
      </c>
      <c r="H15" s="7" t="s">
        <v>123</v>
      </c>
    </row>
    <row r="16" spans="2:8" s="2" customFormat="1" ht="31.5">
      <c r="B16" s="494" t="s">
        <v>45</v>
      </c>
      <c r="C16" s="87">
        <f t="shared" si="0"/>
        <v>12</v>
      </c>
      <c r="D16" s="90" t="s">
        <v>170</v>
      </c>
      <c r="E16" s="90" t="s">
        <v>43</v>
      </c>
      <c r="F16" s="7" t="s">
        <v>146</v>
      </c>
      <c r="G16" s="7" t="s">
        <v>118</v>
      </c>
      <c r="H16" s="7" t="s">
        <v>144</v>
      </c>
    </row>
    <row r="17" spans="2:8" s="2" customFormat="1" ht="31.5">
      <c r="B17" s="494"/>
      <c r="C17" s="87">
        <f t="shared" si="0"/>
        <v>13</v>
      </c>
      <c r="D17" s="90" t="s">
        <v>145</v>
      </c>
      <c r="E17" s="90" t="s">
        <v>51</v>
      </c>
      <c r="F17" s="7" t="s">
        <v>115</v>
      </c>
      <c r="G17" s="7" t="s">
        <v>138</v>
      </c>
      <c r="H17" s="7" t="s">
        <v>144</v>
      </c>
    </row>
    <row r="18" spans="2:8" s="2" customFormat="1" ht="47.25">
      <c r="B18" s="494"/>
      <c r="C18" s="87">
        <f t="shared" si="0"/>
        <v>14</v>
      </c>
      <c r="D18" s="90" t="s">
        <v>171</v>
      </c>
      <c r="E18" s="90" t="s">
        <v>46</v>
      </c>
      <c r="F18" s="7">
        <v>45444</v>
      </c>
      <c r="G18" s="7">
        <v>45534</v>
      </c>
      <c r="H18" s="7" t="s">
        <v>144</v>
      </c>
    </row>
    <row r="19" spans="2:8" ht="48.6" customHeight="1">
      <c r="B19" s="121" t="s">
        <v>74</v>
      </c>
      <c r="C19" s="121"/>
      <c r="D19" s="121"/>
      <c r="E19" s="121"/>
      <c r="F19" s="121"/>
      <c r="G19" s="121"/>
      <c r="H19" s="121"/>
    </row>
  </sheetData>
  <mergeCells count="3">
    <mergeCell ref="B8:B9"/>
    <mergeCell ref="B16:B18"/>
    <mergeCell ref="B5:B7"/>
  </mergeCells>
  <pageMargins left="0.7" right="0.7" top="0.75" bottom="0.75" header="0.3" footer="0.3"/>
  <pageSetup orientation="portrait" horizontalDpi="4294967295" verticalDpi="4294967295"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XFC14"/>
  <sheetViews>
    <sheetView showGridLines="0" zoomScale="85" zoomScaleNormal="85" workbookViewId="0"/>
  </sheetViews>
  <sheetFormatPr baseColWidth="10" defaultColWidth="0" defaultRowHeight="39.75" customHeight="1" zeroHeight="1"/>
  <cols>
    <col min="1" max="1" width="1.85546875" customWidth="1"/>
    <col min="2" max="2" width="4.42578125" bestFit="1" customWidth="1"/>
    <col min="3" max="3" width="97.42578125" customWidth="1"/>
    <col min="4" max="4" width="42.140625" customWidth="1"/>
    <col min="5" max="5" width="13.7109375" customWidth="1"/>
    <col min="6" max="6" width="13.42578125" customWidth="1"/>
    <col min="7" max="7" width="33" customWidth="1"/>
    <col min="8" max="8" width="117.7109375" hidden="1" customWidth="1"/>
    <col min="9" max="9" width="0" hidden="1" customWidth="1"/>
    <col min="10" max="16383" width="11.42578125" hidden="1"/>
    <col min="16384" max="16384" width="35.42578125" hidden="1" customWidth="1"/>
  </cols>
  <sheetData>
    <row r="1" spans="1:8" ht="18" customHeight="1">
      <c r="D1" s="38"/>
      <c r="E1" s="38"/>
      <c r="F1" s="38"/>
      <c r="G1" s="38"/>
    </row>
    <row r="2" spans="1:8" ht="55.15" customHeight="1">
      <c r="B2" s="180" t="s">
        <v>229</v>
      </c>
      <c r="C2" s="181"/>
      <c r="D2" s="182"/>
      <c r="E2" s="182"/>
      <c r="F2" s="183"/>
      <c r="G2" s="51"/>
    </row>
    <row r="3" spans="1:8" ht="35.450000000000003" customHeight="1">
      <c r="B3" s="187" t="s">
        <v>230</v>
      </c>
      <c r="C3" s="184"/>
      <c r="D3" s="185"/>
      <c r="E3" s="185"/>
      <c r="F3" s="186"/>
      <c r="G3" s="51"/>
    </row>
    <row r="4" spans="1:8" ht="26.25" customHeight="1">
      <c r="A4" s="35"/>
      <c r="B4" s="47" t="s">
        <v>47</v>
      </c>
      <c r="C4" s="47" t="s">
        <v>4</v>
      </c>
      <c r="D4" s="47" t="s">
        <v>48</v>
      </c>
      <c r="E4" s="50" t="s">
        <v>49</v>
      </c>
      <c r="F4" s="47" t="s">
        <v>7</v>
      </c>
      <c r="G4" s="47" t="s">
        <v>8</v>
      </c>
    </row>
    <row r="5" spans="1:8" ht="46.5" customHeight="1">
      <c r="A5" s="36"/>
      <c r="B5" s="41">
        <v>2</v>
      </c>
      <c r="C5" s="73" t="s">
        <v>148</v>
      </c>
      <c r="D5" s="73" t="s">
        <v>151</v>
      </c>
      <c r="E5" s="91" t="s">
        <v>115</v>
      </c>
      <c r="F5" s="91" t="s">
        <v>116</v>
      </c>
      <c r="G5" s="92" t="s">
        <v>123</v>
      </c>
    </row>
    <row r="6" spans="1:8" ht="46.5" customHeight="1">
      <c r="A6" s="36"/>
      <c r="B6" s="48">
        <v>3</v>
      </c>
      <c r="C6" s="73" t="s">
        <v>175</v>
      </c>
      <c r="D6" s="73" t="s">
        <v>149</v>
      </c>
      <c r="E6" s="91" t="s">
        <v>115</v>
      </c>
      <c r="F6" s="91">
        <v>45504</v>
      </c>
      <c r="G6" s="92" t="s">
        <v>123</v>
      </c>
    </row>
    <row r="7" spans="1:8" ht="46.5" customHeight="1">
      <c r="A7" s="36"/>
      <c r="B7" s="48">
        <v>3</v>
      </c>
      <c r="C7" s="73" t="s">
        <v>177</v>
      </c>
      <c r="D7" s="73" t="s">
        <v>149</v>
      </c>
      <c r="E7" s="91" t="s">
        <v>115</v>
      </c>
      <c r="F7" s="91" t="s">
        <v>125</v>
      </c>
      <c r="G7" s="92" t="s">
        <v>123</v>
      </c>
    </row>
    <row r="8" spans="1:8" ht="86.25" customHeight="1">
      <c r="A8" s="36"/>
      <c r="B8" s="49">
        <v>5</v>
      </c>
      <c r="C8" s="72" t="s">
        <v>176</v>
      </c>
      <c r="D8" s="72" t="s">
        <v>150</v>
      </c>
      <c r="E8" s="91" t="s">
        <v>115</v>
      </c>
      <c r="F8" s="91" t="s">
        <v>174</v>
      </c>
      <c r="G8" s="92" t="s">
        <v>123</v>
      </c>
      <c r="H8" s="77"/>
    </row>
    <row r="9" spans="1:8" ht="46.5" customHeight="1">
      <c r="A9" s="36"/>
      <c r="B9" s="49">
        <v>6</v>
      </c>
      <c r="C9" s="73" t="s">
        <v>63</v>
      </c>
      <c r="D9" s="73" t="s">
        <v>50</v>
      </c>
      <c r="E9" s="91" t="s">
        <v>115</v>
      </c>
      <c r="F9" s="91" t="s">
        <v>116</v>
      </c>
      <c r="G9" s="92" t="s">
        <v>123</v>
      </c>
    </row>
    <row r="10" spans="1:8" ht="51" customHeight="1">
      <c r="B10" s="130" t="s">
        <v>204</v>
      </c>
      <c r="C10" s="122"/>
      <c r="D10" s="122"/>
      <c r="E10" s="122"/>
      <c r="F10" s="122"/>
      <c r="G10" s="122"/>
      <c r="H10" s="116"/>
    </row>
    <row r="11" spans="1:8" ht="46.5" hidden="1" customHeight="1"/>
    <row r="12" spans="1:8" ht="46.5" hidden="1" customHeight="1"/>
    <row r="13" spans="1:8" ht="46.5" hidden="1" customHeight="1"/>
    <row r="14" spans="1:8" ht="46.5" hidden="1" customHeight="1"/>
  </sheetData>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I6"/>
  <sheetViews>
    <sheetView showGridLines="0" workbookViewId="0"/>
  </sheetViews>
  <sheetFormatPr baseColWidth="10" defaultColWidth="0" defaultRowHeight="15" customHeight="1" zeroHeight="1"/>
  <cols>
    <col min="1" max="1" width="1.7109375" customWidth="1"/>
    <col min="2" max="2" width="11.42578125" style="20" customWidth="1"/>
    <col min="3" max="3" width="76" customWidth="1"/>
    <col min="4" max="4" width="35.42578125" customWidth="1"/>
    <col min="5" max="5" width="11.7109375" style="21" bestFit="1" customWidth="1"/>
    <col min="6" max="6" width="11.5703125" style="21" customWidth="1"/>
    <col min="7" max="7" width="41.7109375" style="22" customWidth="1"/>
    <col min="8" max="8" width="1.85546875" hidden="1" customWidth="1"/>
    <col min="9" max="9" width="0" hidden="1" customWidth="1"/>
    <col min="10" max="16384" width="11.42578125" hidden="1"/>
  </cols>
  <sheetData>
    <row r="1" spans="1:7">
      <c r="B1" s="52"/>
      <c r="C1" s="52"/>
      <c r="D1" s="52"/>
      <c r="E1" s="53"/>
      <c r="F1" s="53"/>
      <c r="G1" s="38"/>
    </row>
    <row r="2" spans="1:7" ht="60.75" customHeight="1">
      <c r="A2" s="36"/>
      <c r="B2" s="188" t="s">
        <v>59</v>
      </c>
      <c r="C2" s="188"/>
      <c r="D2" s="188"/>
      <c r="E2" s="188"/>
      <c r="F2" s="188"/>
      <c r="G2" s="54"/>
    </row>
    <row r="3" spans="1:7" ht="20.25">
      <c r="A3" s="36"/>
      <c r="B3" s="55" t="s">
        <v>47</v>
      </c>
      <c r="C3" s="56" t="s">
        <v>4</v>
      </c>
      <c r="D3" s="57" t="s">
        <v>48</v>
      </c>
      <c r="E3" s="57" t="s">
        <v>49</v>
      </c>
      <c r="F3" s="57" t="s">
        <v>7</v>
      </c>
      <c r="G3" s="58" t="s">
        <v>8</v>
      </c>
    </row>
    <row r="4" spans="1:7" ht="48.75" customHeight="1">
      <c r="A4" s="36"/>
      <c r="B4" s="93">
        <v>1</v>
      </c>
      <c r="C4" s="94" t="s">
        <v>152</v>
      </c>
      <c r="D4" s="95" t="s">
        <v>64</v>
      </c>
      <c r="E4" s="96" t="s">
        <v>124</v>
      </c>
      <c r="F4" s="97" t="s">
        <v>125</v>
      </c>
      <c r="G4" s="98" t="s">
        <v>153</v>
      </c>
    </row>
    <row r="5" spans="1:7" ht="48.75" customHeight="1">
      <c r="A5" s="36"/>
      <c r="B5" s="93">
        <v>2</v>
      </c>
      <c r="C5" s="94" t="s">
        <v>93</v>
      </c>
      <c r="D5" s="95" t="s">
        <v>157</v>
      </c>
      <c r="E5" s="99" t="s">
        <v>115</v>
      </c>
      <c r="F5" s="97" t="s">
        <v>116</v>
      </c>
      <c r="G5" s="98" t="s">
        <v>156</v>
      </c>
    </row>
    <row r="6" spans="1:7" ht="45" customHeight="1">
      <c r="A6" s="20"/>
      <c r="B6" s="130" t="s">
        <v>204</v>
      </c>
      <c r="C6" s="122"/>
      <c r="D6" s="122"/>
      <c r="E6" s="122"/>
      <c r="F6" s="122"/>
      <c r="G6" s="122"/>
    </row>
  </sheetData>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0F0B2B3AF834144C9EA90C148A113290" ma:contentTypeVersion="14" ma:contentTypeDescription="Crear nuevo documento." ma:contentTypeScope="" ma:versionID="2fc1659c74dc6d3ffd8c6b65b4776aa3">
  <xsd:schema xmlns:xsd="http://www.w3.org/2001/XMLSchema" xmlns:xs="http://www.w3.org/2001/XMLSchema" xmlns:p="http://schemas.microsoft.com/office/2006/metadata/properties" xmlns:ns2="fcec586a-b44b-4cf1-9ce1-1e0687f9b828" targetNamespace="http://schemas.microsoft.com/office/2006/metadata/properties" ma:root="true" ma:fieldsID="63ddd1bda01e160b72d954ea4a4f1ae1" ns2:_="">
    <xsd:import namespace="fcec586a-b44b-4cf1-9ce1-1e0687f9b828"/>
    <xsd:element name="properties">
      <xsd:complexType>
        <xsd:sequence>
          <xsd:element name="documentManagement">
            <xsd:complexType>
              <xsd:all>
                <xsd:element ref="ns2:Responsable" minOccurs="0"/>
                <xsd:element ref="ns2:Men_x00fa_"/>
                <xsd:element ref="ns2:Men_x00fa__x0020_1"/>
                <xsd:element ref="ns2:Fecha_x0020_de_x0020_producci_x00f3_n" minOccurs="0"/>
                <xsd:element ref="ns2:Fecha_x0020_de_x0020_modificaci_x00f3_n" minOccurs="0"/>
                <xsd:element ref="ns2:Fecha_x0020_de_x0020_publicaci_x00f3_n"/>
                <xsd:element ref="ns2:Clasificaci_x00f3_n" minOccurs="0"/>
                <xsd:element ref="ns2:A_x00f1_o"/>
                <xsd:element ref="ns2:Categor_x00ed_a" minOccurs="0"/>
                <xsd:element ref="ns2:queda" minOccurs="0"/>
                <xsd:element ref="ns2:_x0067_235" minOccurs="0"/>
                <xsd:element ref="ns2:zyot" minOccurs="0"/>
                <xsd:element ref="ns2:noyq" minOccurs="0"/>
                <xsd:element ref="ns2:q9w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cec586a-b44b-4cf1-9ce1-1e0687f9b828" elementFormDefault="qualified">
    <xsd:import namespace="http://schemas.microsoft.com/office/2006/documentManagement/types"/>
    <xsd:import namespace="http://schemas.microsoft.com/office/infopath/2007/PartnerControls"/>
    <xsd:element name="Responsable" ma:index="8" nillable="true" ma:displayName="Responsable" ma:description="Área responsable de la información" ma:format="Dropdown" ma:internalName="Responsable">
      <xsd:simpleType>
        <xsd:restriction base="dms:Choice">
          <xsd:enumeration value="Control Interno"/>
          <xsd:enumeration value="Jurídica"/>
          <xsd:enumeration value="Calidad"/>
          <xsd:enumeration value="Financiera"/>
          <xsd:enumeration value="Mercadeo"/>
          <xsd:enumeration value="Logística"/>
          <xsd:enumeration value="Gestión de la información"/>
          <xsd:enumeration value="Servicio Farmacéutico"/>
          <xsd:enumeration value="Mantenimiento"/>
          <xsd:enumeration value="Talento Humano"/>
          <xsd:enumeration value="Planeación"/>
          <xsd:enumeration value="Contraloría"/>
          <xsd:enumeration value="Seguridad y Salud en el Trabajo"/>
          <xsd:enumeration value="Baja Complejidad"/>
        </xsd:restriction>
      </xsd:simpleType>
    </xsd:element>
    <xsd:element name="Men_x00fa_" ma:index="9" ma:displayName="Menú" ma:description="De acuerdo a la normatividad de Transparencia a qué menú corresponde la publicación del documento" ma:format="Dropdown" ma:internalName="Men_x00fa_">
      <xsd:simpleType>
        <xsd:restriction base="dms:Choice">
          <xsd:enumeration value="n/a"/>
          <xsd:enumeration value="1. Información"/>
          <xsd:enumeration value="2. Normatividad"/>
          <xsd:enumeration value="3. Contratación"/>
          <xsd:enumeration value="4. Planeación"/>
          <xsd:enumeration value="5. Trámites"/>
          <xsd:enumeration value="6. Participa"/>
          <xsd:enumeration value="7. Datos Abiertos"/>
          <xsd:enumeration value="8. Grupos de Interés"/>
          <xsd:enumeration value="9. Reporte de información"/>
          <xsd:enumeration value="10. Informe tributario"/>
          <xsd:enumeration value="11. Accesibilidad"/>
          <xsd:enumeration value="12. Información adicional"/>
        </xsd:restriction>
      </xsd:simpleType>
    </xsd:element>
    <xsd:element name="Men_x00fa__x0020_1" ma:index="10" ma:displayName="Submenú" ma:description="¿A qué submenú pertenece el documento?" ma:format="Dropdown" ma:internalName="Men_x00fa__x0020_1">
      <xsd:simpleType>
        <xsd:restriction base="dms:Choice">
          <xsd:enumeration value="n/a"/>
          <xsd:enumeration value="1.1"/>
          <xsd:enumeration value="1.1.1"/>
          <xsd:enumeration value="1.1.2"/>
          <xsd:enumeration value="1.2"/>
          <xsd:enumeration value="1.3"/>
          <xsd:enumeration value="1.4"/>
          <xsd:enumeration value="1.4.1"/>
          <xsd:enumeration value="1.4.2"/>
          <xsd:enumeration value="1.4.3"/>
          <xsd:enumeration value="1.5"/>
          <xsd:enumeration value="1.6"/>
          <xsd:enumeration value="1.7"/>
          <xsd:enumeration value="1.8"/>
          <xsd:enumeration value="1.8.1"/>
          <xsd:enumeration value="1.8.2"/>
          <xsd:enumeration value="1.8.3"/>
          <xsd:enumeration value="1.9"/>
          <xsd:enumeration value="1.10"/>
          <xsd:enumeration value="1.11"/>
          <xsd:enumeration value="1.12"/>
          <xsd:enumeration value="1.13"/>
          <xsd:enumeration value="1.13.1"/>
          <xsd:enumeration value="1.14"/>
          <xsd:enumeration value="2.1"/>
          <xsd:enumeration value="2.1.1"/>
          <xsd:enumeration value="2.1.2"/>
          <xsd:enumeration value="2.1.3"/>
          <xsd:enumeration value="2.1.4"/>
          <xsd:enumeration value="2.1.5.a"/>
          <xsd:enumeration value="2.1.5.b"/>
          <xsd:enumeration value="2.1.5.c"/>
          <xsd:enumeration value="2.1.6"/>
          <xsd:enumeration value="2.2"/>
          <xsd:enumeration value="2.2.1"/>
          <xsd:enumeration value="2.2.2"/>
          <xsd:enumeration value="2.3"/>
          <xsd:enumeration value="2.3.1"/>
          <xsd:enumeration value="2.3.2"/>
          <xsd:enumeration value="2.3.3"/>
          <xsd:enumeration value="3.1"/>
          <xsd:enumeration value="3.1.1"/>
          <xsd:enumeration value="3.2"/>
          <xsd:enumeration value="3.2.1"/>
          <xsd:enumeration value="3.3"/>
          <xsd:enumeration value="3.3.1"/>
          <xsd:enumeration value="3.3.2"/>
          <xsd:enumeration value="3.3.3"/>
          <xsd:enumeration value="3.3.4"/>
          <xsd:enumeration value="3.3.5"/>
          <xsd:enumeration value="3.3.6"/>
          <xsd:enumeration value="3.4"/>
          <xsd:enumeration value="3.4.1"/>
          <xsd:enumeration value="3.5"/>
          <xsd:enumeration value="3.5.1"/>
          <xsd:enumeration value="3.6"/>
          <xsd:enumeration value="4.1"/>
          <xsd:enumeration value="4.2"/>
          <xsd:enumeration value="4.3"/>
          <xsd:enumeration value="4.4"/>
          <xsd:enumeration value="4.5"/>
          <xsd:enumeration value="4.6"/>
          <xsd:enumeration value="4.7"/>
          <xsd:enumeration value="4.7.1"/>
          <xsd:enumeration value="4.7.2"/>
          <xsd:enumeration value="4.7.3"/>
          <xsd:enumeration value="4.7.4"/>
          <xsd:enumeration value="4.7.5"/>
          <xsd:enumeration value="4.8"/>
          <xsd:enumeration value="4.8.1"/>
          <xsd:enumeration value="4.8.2"/>
          <xsd:enumeration value="4.9"/>
          <xsd:enumeration value="4.10"/>
          <xsd:enumeration value="5.1"/>
          <xsd:enumeration value="6.1"/>
          <xsd:enumeration value="6.2"/>
          <xsd:enumeration value="6.2.1.a"/>
          <xsd:enumeration value="6.2.1.b"/>
          <xsd:enumeration value="6.2.1.c"/>
          <xsd:enumeration value="6.2.6.d"/>
          <xsd:enumeration value="6.2.d"/>
          <xsd:enumeration value="7.1"/>
          <xsd:enumeration value="7.1.1"/>
          <xsd:enumeration value="7.1.2"/>
          <xsd:enumeration value="7.1.3"/>
          <xsd:enumeration value="7.1.4"/>
          <xsd:enumeration value="7.1.5"/>
          <xsd:enumeration value="7.1.6"/>
          <xsd:enumeration value="7.3"/>
          <xsd:enumeration value="8.1"/>
          <xsd:enumeration value="8.2"/>
          <xsd:enumeration value="8.3"/>
          <xsd:enumeration value="8.4"/>
          <xsd:enumeration value="8.5"/>
          <xsd:enumeration value="8.5.1"/>
          <xsd:enumeration value="8.5.2"/>
          <xsd:enumeration value="8.5.3"/>
          <xsd:enumeration value="8.6"/>
          <xsd:enumeration value="9.1"/>
          <xsd:enumeration value="9.2"/>
          <xsd:enumeration value="10.1"/>
          <xsd:enumeration value="11.1"/>
        </xsd:restriction>
      </xsd:simpleType>
    </xsd:element>
    <xsd:element name="Fecha_x0020_de_x0020_producci_x00f3_n" ma:index="11" nillable="true" ma:displayName="Fecha de producción" ma:description="Fecha de producción del documento&#10;" ma:format="DateOnly" ma:internalName="Fecha_x0020_de_x0020_producci_x00f3_n">
      <xsd:simpleType>
        <xsd:restriction base="dms:DateTime"/>
      </xsd:simpleType>
    </xsd:element>
    <xsd:element name="Fecha_x0020_de_x0020_modificaci_x00f3_n" ma:index="12" nillable="true" ma:displayName="Fecha de modificación" ma:description="¿El documento fue modificado? En caso de negativa agregar la fecha de producción" ma:format="DateOnly" ma:internalName="Fecha_x0020_de_x0020_modificaci_x00f3_n">
      <xsd:simpleType>
        <xsd:restriction base="dms:DateTime"/>
      </xsd:simpleType>
    </xsd:element>
    <xsd:element name="Fecha_x0020_de_x0020_publicaci_x00f3_n" ma:index="13" ma:displayName="Fecha de publicación" ma:description="Fecha en que el documento debe ser publicado" ma:format="DateOnly" ma:internalName="Fecha_x0020_de_x0020_publicaci_x00f3_n">
      <xsd:simpleType>
        <xsd:restriction base="dms:DateTime"/>
      </xsd:simpleType>
    </xsd:element>
    <xsd:element name="Clasificaci_x00f3_n" ma:index="14" nillable="true" ma:displayName="Clasificación" ma:description="¿El documento tiene una clasificación adicional?" ma:internalName="Clasificaci_x00f3_n">
      <xsd:simpleType>
        <xsd:restriction base="dms:Text">
          <xsd:maxLength value="255"/>
        </xsd:restriction>
      </xsd:simpleType>
    </xsd:element>
    <xsd:element name="A_x00f1_o" ma:index="15" ma:displayName="Año" ma:description="Año de publicación del documento" ma:format="Dropdown" ma:internalName="A_x00f1_o">
      <xsd:simpleType>
        <xsd:restriction base="dms:Choice">
          <xsd:enumeration value="2002"/>
          <xsd:enumeration value="2009"/>
          <xsd:enumeration value="2010"/>
          <xsd:enumeration value="2011"/>
          <xsd:enumeration value="2012"/>
          <xsd:enumeration value="2013"/>
          <xsd:enumeration value="2014"/>
          <xsd:enumeration value="2015"/>
          <xsd:enumeration value="2016"/>
          <xsd:enumeration value="2016-2019"/>
          <xsd:enumeration value="2017"/>
          <xsd:enumeration value="2018"/>
          <xsd:enumeration value="2019"/>
          <xsd:enumeration value="2020"/>
          <xsd:enumeration value="2020-2023"/>
          <xsd:enumeration value="2021"/>
          <xsd:enumeration value="2022"/>
          <xsd:enumeration value="2023"/>
          <xsd:enumeration value="2024"/>
          <xsd:enumeration value="2024-2027"/>
          <xsd:enumeration value="2025"/>
        </xsd:restriction>
      </xsd:simpleType>
    </xsd:element>
    <xsd:element name="Categor_x00ed_a" ma:index="16" nillable="true" ma:displayName="Categoría" ma:internalName="Categor_x00ed_a">
      <xsd:simpleType>
        <xsd:restriction base="dms:Text">
          <xsd:maxLength value="255"/>
        </xsd:restriction>
      </xsd:simpleType>
    </xsd:element>
    <xsd:element name="queda" ma:index="17" nillable="true" ma:displayName="queda" ma:format="Dropdown" ma:internalName="queda">
      <xsd:simpleType>
        <xsd:restriction base="dms:Choice">
          <xsd:enumeration value="SI"/>
          <xsd:enumeration value="NO"/>
        </xsd:restriction>
      </xsd:simpleType>
    </xsd:element>
    <xsd:element name="_x0067_235" ma:index="18" nillable="true" ma:displayName="Enlace a otro submenú" ma:internalName="_x0067_235">
      <xsd:simpleType>
        <xsd:restriction base="dms:Text">
          <xsd:maxLength value="255"/>
        </xsd:restriction>
      </xsd:simpleType>
    </xsd:element>
    <xsd:element name="zyot" ma:index="19" nillable="true" ma:displayName="Retención en gestión" ma:internalName="zyot" ma:percentage="FALSE">
      <xsd:simpleType>
        <xsd:restriction base="dms:Number"/>
      </xsd:simpleType>
    </xsd:element>
    <xsd:element name="noyq" ma:index="20" nillable="true" ma:displayName="Periodicidad" ma:internalName="noyq">
      <xsd:simpleType>
        <xsd:restriction base="dms:Text"/>
      </xsd:simpleType>
    </xsd:element>
    <xsd:element name="q9wn" ma:index="21" nillable="true" ma:displayName="Enlace a otro submenú 2" ma:internalName="q9wn">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Fecha_x0020_de_x0020_publicaci_x00f3_n xmlns="fcec586a-b44b-4cf1-9ce1-1e0687f9b828">2024-05-16T05:00:00+00:00</Fecha_x0020_de_x0020_publicaci_x00f3_n>
    <q9wn xmlns="fcec586a-b44b-4cf1-9ce1-1e0687f9b828">4.7.1</q9wn>
    <Men_x00fa__x0020_1 xmlns="fcec586a-b44b-4cf1-9ce1-1e0687f9b828">4.8.1</Men_x00fa__x0020_1>
    <queda xmlns="fcec586a-b44b-4cf1-9ce1-1e0687f9b828">SI</queda>
    <Men_x00fa_ xmlns="fcec586a-b44b-4cf1-9ce1-1e0687f9b828">4. Planeación</Men_x00fa_>
    <Fecha_x0020_de_x0020_modificaci_x00f3_n xmlns="fcec586a-b44b-4cf1-9ce1-1e0687f9b828">2024-05-16T05:00:00+00:00</Fecha_x0020_de_x0020_modificaci_x00f3_n>
    <Fecha_x0020_de_x0020_producci_x00f3_n xmlns="fcec586a-b44b-4cf1-9ce1-1e0687f9b828">2024-05-15T05:00:00+00:00</Fecha_x0020_de_x0020_producci_x00f3_n>
    <zyot xmlns="fcec586a-b44b-4cf1-9ce1-1e0687f9b828" xsi:nil="true"/>
    <Clasificaci_x00f3_n xmlns="fcec586a-b44b-4cf1-9ce1-1e0687f9b828">Informe pormenorizado del SCI y Plan Anticorrupción</Clasificaci_x00f3_n>
    <noyq xmlns="fcec586a-b44b-4cf1-9ce1-1e0687f9b828" xsi:nil="true"/>
    <_x0067_235 xmlns="fcec586a-b44b-4cf1-9ce1-1e0687f9b828">4.3</_x0067_235>
    <Responsable xmlns="fcec586a-b44b-4cf1-9ce1-1e0687f9b828">Planeación</Responsable>
    <A_x00f1_o xmlns="fcec586a-b44b-4cf1-9ce1-1e0687f9b828">2024</A_x00f1_o>
    <Categor_x00ed_a xmlns="fcec586a-b44b-4cf1-9ce1-1e0687f9b828">Informe Plan Anticorrupción</Categor_x00ed_a>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0FDE3E6D-9F78-437B-AF29-5847FD092506}"/>
</file>

<file path=customXml/itemProps2.xml><?xml version="1.0" encoding="utf-8"?>
<ds:datastoreItem xmlns:ds="http://schemas.openxmlformats.org/officeDocument/2006/customXml" ds:itemID="{F3E79535-49E6-411E-9F7E-F1A0C1158594}"/>
</file>

<file path=customXml/itemProps3.xml><?xml version="1.0" encoding="utf-8"?>
<ds:datastoreItem xmlns:ds="http://schemas.openxmlformats.org/officeDocument/2006/customXml" ds:itemID="{0250A3DE-9910-45AF-B2D1-CB07F9BD2F60}"/>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2</vt:i4>
      </vt:variant>
    </vt:vector>
  </HeadingPairs>
  <TitlesOfParts>
    <vt:vector size="13" baseType="lpstr">
      <vt:lpstr>PAAC- seguimt 2024</vt:lpstr>
      <vt:lpstr>Seguimto racionalizacion-may24</vt:lpstr>
      <vt:lpstr>Resolucion HMUA No. 133 de 2024</vt:lpstr>
      <vt:lpstr>Portadas</vt:lpstr>
      <vt:lpstr>Gestión Riegos</vt:lpstr>
      <vt:lpstr>Trámites</vt:lpstr>
      <vt:lpstr>RDC</vt:lpstr>
      <vt:lpstr>Servicio al Ciudadano</vt:lpstr>
      <vt:lpstr>Transparencia</vt:lpstr>
      <vt:lpstr>Iniciativas Adicionales</vt:lpstr>
      <vt:lpstr>Participacion ciudadana</vt:lpstr>
      <vt:lpstr>'Gestión Riegos'!Área_de_impresión</vt:lpstr>
      <vt:lpstr>Portadas!Área_de_impresión</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Karol Wilfredo Camargo Vargas</dc:creator>
  <cp:lastModifiedBy>Luisa Fernanda Bedoya Martinez</cp:lastModifiedBy>
  <cp:lastPrinted>2023-01-30T14:14:57Z</cp:lastPrinted>
  <dcterms:created xsi:type="dcterms:W3CDTF">2023-01-11T19:23:14Z</dcterms:created>
  <dcterms:modified xsi:type="dcterms:W3CDTF">2024-05-16T22:19:54Z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0x0101000F0B2B3AF834144C9EA90C148A113290</vt:lpwstr>
  </property>
</Properties>
</file>