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mc:AlternateContent xmlns:mc="http://schemas.openxmlformats.org/markup-compatibility/2006">
    <mc:Choice Requires="x15">
      <x15ac:absPath xmlns:x15ac="http://schemas.microsoft.com/office/spreadsheetml/2010/11/ac" url="Y:\0.2 Asistentt 2023\PAAC -sgmto 2023\"/>
    </mc:Choice>
  </mc:AlternateContent>
  <xr:revisionPtr revIDLastSave="0" documentId="13_ncr:1_{2F41D16B-AE74-486C-AC1D-2A10AC148670}" xr6:coauthVersionLast="36" xr6:coauthVersionMax="36" xr10:uidLastSave="{00000000-0000-0000-0000-000000000000}"/>
  <bookViews>
    <workbookView xWindow="-75" yWindow="0" windowWidth="28725" windowHeight="15435" tabRatio="828" xr2:uid="{00000000-000D-0000-FFFF-FFFF00000000}"/>
  </bookViews>
  <sheets>
    <sheet name="PAAC-OCI seguimt a abr23" sheetId="7" r:id="rId1"/>
    <sheet name="2.1Estrategias Racionalizac2023" sheetId="8" r:id="rId2"/>
    <sheet name="2.2-Seguimto Racionaliz-may2023" sheetId="9" r:id="rId3"/>
  </sheets>
  <definedNames>
    <definedName name="_xlnm._FilterDatabase" localSheetId="0" hidden="1">'PAAC-OCI seguimt a abr23'!$B$7:$G$77</definedName>
    <definedName name="A_Obj1" localSheetId="0">OFFSET(#REF!,0,0,COUNTA(#REF!)-1,1)</definedName>
    <definedName name="A_Obj1">OFFSET(#REF!,0,0,COUNTA(#REF!)-1,1)</definedName>
    <definedName name="A_Obj2" localSheetId="0">OFFSET(#REF!,0,0,COUNTA(#REF!)-1,1)</definedName>
    <definedName name="A_Obj2">OFFSET(#REF!,0,0,COUNTA(#REF!)-1,1)</definedName>
    <definedName name="A_Obj3" localSheetId="0">OFFSET(#REF!,0,0,COUNTA(#REF!)-1,1)</definedName>
    <definedName name="A_Obj3">OFFSET(#REF!,0,0,COUNTA(#REF!)-1,1)</definedName>
    <definedName name="A_Obj4" localSheetId="0">OFFSET(#REF!,0,0,COUNTA(#REF!)-1,1)</definedName>
    <definedName name="A_Obj4">OFFSET(#REF!,0,0,COUNTA(#REF!)-1,1)</definedName>
    <definedName name="Acc_1" localSheetId="0">#REF!</definedName>
    <definedName name="Acc_1">#REF!</definedName>
    <definedName name="Acc_2" localSheetId="0">#REF!</definedName>
    <definedName name="Acc_2">#REF!</definedName>
    <definedName name="Acc_3" localSheetId="0">#REF!</definedName>
    <definedName name="Acc_3">#REF!</definedName>
    <definedName name="Acc_4" localSheetId="0">#REF!</definedName>
    <definedName name="Acc_4">#REF!</definedName>
    <definedName name="Acc_5" localSheetId="0">#REF!</definedName>
    <definedName name="Acc_5">#REF!</definedName>
    <definedName name="Acc_6" localSheetId="0">#REF!</definedName>
    <definedName name="Acc_6">#REF!</definedName>
    <definedName name="Acc_7" localSheetId="0">#REF!</definedName>
    <definedName name="Acc_7">#REF!</definedName>
    <definedName name="Acc_8" localSheetId="0">#REF!</definedName>
    <definedName name="Acc_8">#REF!</definedName>
    <definedName name="Acc_9" localSheetId="0">#REF!</definedName>
    <definedName name="Acc_9">#REF!</definedName>
    <definedName name="Departamentos" localSheetId="0">#REF!</definedName>
    <definedName name="Departamentos">#REF!</definedName>
    <definedName name="fin" localSheetId="0">#REF!</definedName>
    <definedName name="fin">#REF!</definedName>
    <definedName name="Fuentes" localSheetId="0">#REF!</definedName>
    <definedName name="Fuentes">#REF!</definedName>
    <definedName name="Indicadores" localSheetId="0">#REF!</definedName>
    <definedName name="Indicadores">#REF!</definedName>
    <definedName name="Objetivos" localSheetId="0">OFFSET(#REF!,0,0,COUNTA(#REF!)-1,1)</definedName>
    <definedName name="Objetivos">OFFSET(#REF!,0,0,COUNTA(#REF!)-1,1)</definedName>
    <definedName name="xx" localSheetId="0">OFFSET(#REF!,0,0,COUNTA(#REF!)-1,1)</definedName>
    <definedName name="xx">OFFSET(#REF!,0,0,COUNTA(#REF!)-1,1)</definedName>
  </definedNames>
  <calcPr calcId="191029"/>
</workbook>
</file>

<file path=xl/calcChain.xml><?xml version="1.0" encoding="utf-8"?>
<calcChain xmlns="http://schemas.openxmlformats.org/spreadsheetml/2006/main">
  <c r="K61" i="7" l="1"/>
  <c r="K62" i="7"/>
  <c r="I63" i="7"/>
  <c r="K67" i="7"/>
  <c r="K68" i="7"/>
  <c r="K13" i="7" l="1"/>
  <c r="K87" i="7" l="1"/>
  <c r="K86" i="7"/>
  <c r="K85" i="7"/>
  <c r="K84" i="7"/>
  <c r="K83" i="7"/>
  <c r="K82" i="7"/>
  <c r="K81" i="7"/>
  <c r="K76" i="7"/>
  <c r="K75" i="7"/>
  <c r="K74" i="7"/>
  <c r="K73" i="7"/>
  <c r="K72" i="7"/>
  <c r="K71" i="7"/>
  <c r="K70" i="7"/>
  <c r="K69" i="7"/>
  <c r="K60" i="7"/>
  <c r="K59" i="7"/>
  <c r="K58" i="7"/>
  <c r="K57" i="7"/>
  <c r="K56" i="7"/>
  <c r="K55" i="7"/>
  <c r="K49" i="7"/>
  <c r="K48" i="7"/>
  <c r="K47" i="7"/>
  <c r="K46" i="7"/>
  <c r="K45" i="7"/>
  <c r="K44" i="7"/>
  <c r="K43" i="7"/>
  <c r="K42" i="7"/>
  <c r="K41" i="7"/>
  <c r="K40" i="7"/>
  <c r="K39" i="7"/>
  <c r="K33" i="7"/>
  <c r="K32" i="7"/>
  <c r="K26" i="7"/>
  <c r="K25" i="7"/>
  <c r="K24" i="7"/>
  <c r="K23" i="7"/>
  <c r="K22" i="7"/>
  <c r="K21" i="7"/>
  <c r="K20" i="7"/>
  <c r="K19" i="7"/>
  <c r="K18" i="7"/>
  <c r="K17" i="7"/>
  <c r="K16" i="7"/>
  <c r="K15" i="7"/>
  <c r="K14" i="7"/>
  <c r="K12" i="7"/>
  <c r="K11" i="7"/>
  <c r="K10" i="7"/>
  <c r="K9" i="7"/>
  <c r="I27" i="7"/>
  <c r="G93" i="7" s="1"/>
  <c r="I77" i="7"/>
  <c r="G97" i="7" s="1"/>
  <c r="F99" i="7"/>
  <c r="K54" i="7" l="1"/>
  <c r="K38" i="7"/>
  <c r="K31" i="7"/>
  <c r="I88" i="7"/>
  <c r="G98" i="7" s="1"/>
  <c r="G96" i="7"/>
  <c r="I50" i="7"/>
  <c r="G95" i="7" s="1"/>
  <c r="I34" i="7"/>
  <c r="G94" i="7" s="1"/>
  <c r="K8" i="7"/>
  <c r="K88" i="7" l="1"/>
  <c r="E107" i="7"/>
  <c r="G99" i="7"/>
  <c r="E103" i="7"/>
  <c r="E104" i="7"/>
  <c r="E105" i="7"/>
  <c r="E106" i="7" l="1"/>
  <c r="E99" i="7" l="1"/>
</calcChain>
</file>

<file path=xl/sharedStrings.xml><?xml version="1.0" encoding="utf-8"?>
<sst xmlns="http://schemas.openxmlformats.org/spreadsheetml/2006/main" count="864" uniqueCount="608">
  <si>
    <r>
      <t xml:space="preserve">
                                                                       </t>
    </r>
    <r>
      <rPr>
        <b/>
        <sz val="20"/>
        <color indexed="8"/>
        <rFont val="Calibri"/>
        <family val="2"/>
      </rPr>
      <t xml:space="preserve">                                   </t>
    </r>
    <r>
      <rPr>
        <b/>
        <sz val="14"/>
        <color indexed="8"/>
        <rFont val="Calibri"/>
        <family val="2"/>
      </rPr>
      <t xml:space="preserve">                                                                                                                                          </t>
    </r>
  </si>
  <si>
    <t>Subcomponente / proceso</t>
  </si>
  <si>
    <t>Actividades</t>
  </si>
  <si>
    <t>Responsable</t>
  </si>
  <si>
    <t>Fecha Ejecución</t>
  </si>
  <si>
    <r>
      <rPr>
        <b/>
        <sz val="13"/>
        <color indexed="8"/>
        <rFont val="Calibri"/>
        <family val="2"/>
      </rPr>
      <t xml:space="preserve">Subcomponente /proceso 3                                            </t>
    </r>
    <r>
      <rPr>
        <sz val="13"/>
        <color indexed="8"/>
        <rFont val="Calibri"/>
        <family val="2"/>
      </rPr>
      <t xml:space="preserve"> Consulta y divulgación </t>
    </r>
  </si>
  <si>
    <r>
      <rPr>
        <b/>
        <sz val="13"/>
        <color indexed="8"/>
        <rFont val="Calibri"/>
        <family val="2"/>
      </rPr>
      <t>Subcomponente /proceso 4</t>
    </r>
    <r>
      <rPr>
        <sz val="13"/>
        <color indexed="8"/>
        <rFont val="Calibri"/>
        <family val="2"/>
      </rPr>
      <t xml:space="preserve">                                           Monitoreo o revisión</t>
    </r>
  </si>
  <si>
    <t>COMPONENTE 2: ANTITRAMITES</t>
  </si>
  <si>
    <t xml:space="preserve"> Actividades</t>
  </si>
  <si>
    <t>Indicador y meta</t>
  </si>
  <si>
    <t xml:space="preserve">PROMEDIO DE CUMPLIMIENTO SEGUNDO COMPONENTE - ANTITRÁMITES </t>
  </si>
  <si>
    <t>COMPONENTE 3: RENDICIÓN DE CUENTAS</t>
  </si>
  <si>
    <t>Gerencia 
Jefe de Mercadeo y Ventas
Comunicadora</t>
  </si>
  <si>
    <t xml:space="preserve">PROMEDIO DE CUMPLIMIENTO TERCER COMPONENTE - RENDICIÓN DE CUENTAS </t>
  </si>
  <si>
    <t>COMPONENTE  4:  SERVICIO AL CIUDADANO</t>
  </si>
  <si>
    <t>Mercadeo y Ventas
(Oficina de Atención al Usuario)</t>
  </si>
  <si>
    <r>
      <rPr>
        <b/>
        <sz val="14"/>
        <color indexed="8"/>
        <rFont val="Calibri"/>
        <family val="2"/>
      </rPr>
      <t xml:space="preserve">Subcomponente 4
</t>
    </r>
    <r>
      <rPr>
        <sz val="14"/>
        <color indexed="8"/>
        <rFont val="Calibri"/>
        <family val="2"/>
      </rPr>
      <t>Normativo y procedimental</t>
    </r>
  </si>
  <si>
    <t>Normograma actualizado, publicado con acceso a colaboradores y comunidad en forma cuatrimestral</t>
  </si>
  <si>
    <t>Oficina de jurídica</t>
  </si>
  <si>
    <t>Jefe de Mercadeo y Ventas
(Oficina de Atención al Usuario)</t>
  </si>
  <si>
    <t xml:space="preserve">PROMEDIO DE CUMPLIMIENTO CUARTO COMPONENTE - SERVICIO AL CIUDADANO </t>
  </si>
  <si>
    <t>COMPONENTE 5:  TRANSPARENCIA Y ACCESO A LA INFORMACIÓN (Ley 1712/2014)</t>
  </si>
  <si>
    <t>Jefe de mercadeo y ventas 
SIUA
Jefes de Procesos</t>
  </si>
  <si>
    <t xml:space="preserve">PROMEDIO DE CUMPLIMIENTO QUINTO COMPONENTE - TRANSPARENCIA Y ACCESO A  LA INFORMACIÓN </t>
  </si>
  <si>
    <t>Jefe Sistemas de información</t>
  </si>
  <si>
    <t xml:space="preserve">Jefe de mercadeo - Comunicadora 
</t>
  </si>
  <si>
    <t xml:space="preserve">Jefes de procesos - 1ra y 2da  Línea de defensa </t>
  </si>
  <si>
    <t xml:space="preserve">PROMEDIO DE CUMPLIMIENTO  PRIMER COMPONENTE - GESTIÓN DE RIESGOS DE CORRUPCIÓN Y MAPA DE RIESGOS </t>
  </si>
  <si>
    <t>Conocer los espacios de participación programados por la Administración del Municipio, y hacer parte activa de las salidas a otros espacios de rendición de cuentas y dialogo directo con las Juntas de Acción Comunal, Asociaciones de usuarios, veedores y publicar informe en la web.</t>
  </si>
  <si>
    <t>Jefe Sistemas de Información- Submesa  de Archivo Administrativo y Gobierno Digital</t>
  </si>
  <si>
    <r>
      <rPr>
        <b/>
        <sz val="13"/>
        <color indexed="8"/>
        <rFont val="Calibri"/>
        <family val="2"/>
      </rPr>
      <t xml:space="preserve">Subcomponente/
proceso  2
</t>
    </r>
    <r>
      <rPr>
        <sz val="13"/>
        <color indexed="8"/>
        <rFont val="Calibri"/>
        <family val="2"/>
      </rPr>
      <t>Construcción del Mapa de Riesgos de Corrupción y Actualización del Plan</t>
    </r>
  </si>
  <si>
    <r>
      <rPr>
        <b/>
        <sz val="13"/>
        <color indexed="8"/>
        <rFont val="Calibri"/>
        <family val="2"/>
      </rPr>
      <t>Subcomponente 1</t>
    </r>
    <r>
      <rPr>
        <sz val="13"/>
        <color indexed="8"/>
        <rFont val="Calibri"/>
        <family val="2"/>
      </rPr>
      <t xml:space="preserve">
Planificación- Identificación  y Priorización de Tramites</t>
    </r>
  </si>
  <si>
    <t>Componente 1: Gestión del Riesgo de Corrupción  -Mapa de Riesgos de Corrupción</t>
  </si>
  <si>
    <t>Componente 2: Antitrámites</t>
  </si>
  <si>
    <t>Componente 3:  Rendición de cuentas</t>
  </si>
  <si>
    <t>Componente 4:  Servicio al Ciudadano</t>
  </si>
  <si>
    <t>Componente 5:  Transparencia y Acceso a la Información</t>
  </si>
  <si>
    <t xml:space="preserve">Mercadeo y Ventas
Comunicaciones </t>
  </si>
  <si>
    <t xml:space="preserve">COMPONENTE 6:  ADICIONAL DE INTEGRIDAD </t>
  </si>
  <si>
    <t xml:space="preserve">Subcomponente 1
Implementación del código de integridad </t>
  </si>
  <si>
    <t xml:space="preserve">Jefe de talento humano </t>
  </si>
  <si>
    <t xml:space="preserve">Componente 6: Adicional - Integridad </t>
  </si>
  <si>
    <t>Jefe Sistemas de información
Líder de Planeación. Calidad -2da Línea de Defensa</t>
  </si>
  <si>
    <t>Jefe de control interno
3ra Línea de Defensa.</t>
  </si>
  <si>
    <t>Jefes de procesos</t>
  </si>
  <si>
    <t>Informe de seguimiento a los trámites en proceso de racionalización y optimización con beneficio directo al usuario.</t>
  </si>
  <si>
    <t>% cumplimiento del plan de racionalización y optimización de trámites. Meta: &gt;=80%</t>
  </si>
  <si>
    <t xml:space="preserve">Jefe de Mercadeo y Ventas
Comunicadora
</t>
  </si>
  <si>
    <t>Porcentaje de cumplimiento del plan de comunicaciones para el cliente externo &gt;=80%</t>
  </si>
  <si>
    <r>
      <rPr>
        <b/>
        <sz val="12"/>
        <color indexed="8"/>
        <rFont val="Calibri"/>
        <family val="2"/>
      </rPr>
      <t>Subcomponente 2</t>
    </r>
    <r>
      <rPr>
        <sz val="12"/>
        <color indexed="8"/>
        <rFont val="Calibri"/>
        <family val="2"/>
      </rPr>
      <t xml:space="preserve">
Lineamientos de Transparencia Pasiva</t>
    </r>
  </si>
  <si>
    <r>
      <rPr>
        <b/>
        <sz val="12"/>
        <color indexed="8"/>
        <rFont val="Calibri"/>
        <family val="2"/>
      </rPr>
      <t xml:space="preserve">Subcomponente 3
</t>
    </r>
    <r>
      <rPr>
        <sz val="12"/>
        <color indexed="8"/>
        <rFont val="Calibri"/>
        <family val="2"/>
      </rPr>
      <t>Elaboración los Instrumentos de Gestión de la Información</t>
    </r>
  </si>
  <si>
    <r>
      <rPr>
        <b/>
        <sz val="12"/>
        <color indexed="8"/>
        <rFont val="Calibri"/>
        <family val="2"/>
      </rPr>
      <t xml:space="preserve">Subcomponente 4
</t>
    </r>
    <r>
      <rPr>
        <sz val="12"/>
        <color indexed="8"/>
        <rFont val="Calibri"/>
        <family val="2"/>
      </rPr>
      <t>Criterio diferencial de accesibilidad</t>
    </r>
  </si>
  <si>
    <r>
      <rPr>
        <b/>
        <sz val="12"/>
        <color indexed="8"/>
        <rFont val="Calibri"/>
        <family val="2"/>
      </rPr>
      <t xml:space="preserve">Subcomponente 5
</t>
    </r>
    <r>
      <rPr>
        <sz val="12"/>
        <color indexed="8"/>
        <rFont val="Calibri"/>
        <family val="2"/>
      </rPr>
      <t>Monitoreo del Acceso a la Información Pública</t>
    </r>
  </si>
  <si>
    <r>
      <rPr>
        <b/>
        <sz val="12"/>
        <color indexed="8"/>
        <rFont val="Calibri"/>
        <family val="2"/>
      </rPr>
      <t>Subcomponente 2</t>
    </r>
    <r>
      <rPr>
        <sz val="12"/>
        <color indexed="8"/>
        <rFont val="Calibri"/>
        <family val="2"/>
      </rPr>
      <t xml:space="preserve"> 
Fortalecimiento de los canales de atención</t>
    </r>
  </si>
  <si>
    <r>
      <rPr>
        <b/>
        <sz val="12"/>
        <color indexed="8"/>
        <rFont val="Calibri"/>
        <family val="2"/>
      </rPr>
      <t>Subcomponente 3</t>
    </r>
    <r>
      <rPr>
        <sz val="12"/>
        <color indexed="8"/>
        <rFont val="Calibri"/>
        <family val="2"/>
      </rPr>
      <t xml:space="preserve">
Talento humano</t>
    </r>
  </si>
  <si>
    <t>3.1.1</t>
  </si>
  <si>
    <t>3.3.1</t>
  </si>
  <si>
    <t>4.1,1</t>
  </si>
  <si>
    <t>5.1.1</t>
  </si>
  <si>
    <t>5.2,1</t>
  </si>
  <si>
    <t>5.3.1</t>
  </si>
  <si>
    <t>5.4.1</t>
  </si>
  <si>
    <t>5.5.1</t>
  </si>
  <si>
    <t>6.1.2</t>
  </si>
  <si>
    <t>6.1.3</t>
  </si>
  <si>
    <t>6.1.4</t>
  </si>
  <si>
    <t>6.1.5</t>
  </si>
  <si>
    <t>6.1.6</t>
  </si>
  <si>
    <r>
      <t>Promedio de Cumplimiento (%)</t>
    </r>
    <r>
      <rPr>
        <sz val="14"/>
        <color indexed="8"/>
        <rFont val="Calibri"/>
        <family val="2"/>
      </rPr>
      <t xml:space="preserve"> (58 actividades)</t>
    </r>
  </si>
  <si>
    <t>Manual de Rendición de cuentas institucional actualizado  con  lineamientos definidos por la función pública en el Manual Único de Rendición de Cuentas -  MURC. Versión 2 .</t>
  </si>
  <si>
    <t>4.3.1</t>
  </si>
  <si>
    <t>4.3.2</t>
  </si>
  <si>
    <t>4.1.1</t>
  </si>
  <si>
    <t>4.5.1</t>
  </si>
  <si>
    <t>4.5.2</t>
  </si>
  <si>
    <t>5.4.2</t>
  </si>
  <si>
    <t>5.4.3</t>
  </si>
  <si>
    <t>5.5.2</t>
  </si>
  <si>
    <t>6.1.1</t>
  </si>
  <si>
    <t>4.2.1</t>
  </si>
  <si>
    <t>4.2.2</t>
  </si>
  <si>
    <t>4.2.3</t>
  </si>
  <si>
    <t>3.4.1</t>
  </si>
  <si>
    <t>3.4.2</t>
  </si>
  <si>
    <t>3.4.3</t>
  </si>
  <si>
    <t>3.3.2</t>
  </si>
  <si>
    <t>3.3.3</t>
  </si>
  <si>
    <t>3.2.1</t>
  </si>
  <si>
    <t>3.2.2</t>
  </si>
  <si>
    <t>3.2.3</t>
  </si>
  <si>
    <t>3.1.2</t>
  </si>
  <si>
    <t>3.1.3</t>
  </si>
  <si>
    <t>2.2.1</t>
  </si>
  <si>
    <t>2.2.2</t>
  </si>
  <si>
    <t>2.1.1</t>
  </si>
  <si>
    <t>1.5.1.</t>
  </si>
  <si>
    <t>1.4.1</t>
  </si>
  <si>
    <t>1.4.2</t>
  </si>
  <si>
    <t>1.3.1</t>
  </si>
  <si>
    <t>1.3.2</t>
  </si>
  <si>
    <t>1.3.3</t>
  </si>
  <si>
    <t>1.3.4</t>
  </si>
  <si>
    <t>1.3.5</t>
  </si>
  <si>
    <t>1.3.6</t>
  </si>
  <si>
    <t>1.2.1</t>
  </si>
  <si>
    <t>1.2.2</t>
  </si>
  <si>
    <t>1.2.3</t>
  </si>
  <si>
    <t>1.2.4</t>
  </si>
  <si>
    <t>1.1.1</t>
  </si>
  <si>
    <t>1.1.2</t>
  </si>
  <si>
    <t>5.1.2</t>
  </si>
  <si>
    <t>1.5.2.</t>
  </si>
  <si>
    <t>1.5.3.</t>
  </si>
  <si>
    <t>Oficial de Cumplimiento - 2ra Línea de Defensa.</t>
  </si>
  <si>
    <t>Proporción de cumplimiento de las acciones priorizadas que lleven a aumentar el porcentaje den el autodiagnóstico de la  NTC6047.   (&gt;=80%). Informe presentado al CIGYD</t>
  </si>
  <si>
    <r>
      <rPr>
        <b/>
        <sz val="14"/>
        <color indexed="8"/>
        <rFont val="Calibri"/>
        <family val="2"/>
      </rPr>
      <t>Subcomponente 5</t>
    </r>
    <r>
      <rPr>
        <sz val="14"/>
        <color indexed="8"/>
        <rFont val="Calibri"/>
        <family val="2"/>
      </rPr>
      <t xml:space="preserve">
Relacionamiento con el ciudadano</t>
    </r>
  </si>
  <si>
    <r>
      <rPr>
        <b/>
        <sz val="12"/>
        <color indexed="8"/>
        <rFont val="Calibri"/>
        <family val="2"/>
      </rPr>
      <t>Subcomponente 2</t>
    </r>
    <r>
      <rPr>
        <sz val="12"/>
        <color indexed="8"/>
        <rFont val="Calibri"/>
        <family val="2"/>
      </rPr>
      <t xml:space="preserve">
Acciones anti trámites y Controles de tramites y procedimientos</t>
    </r>
  </si>
  <si>
    <t xml:space="preserve">Mínimo 5 píldoras informativas desplegadas a través de diferentes canales de comunicación 
</t>
  </si>
  <si>
    <t xml:space="preserve">Implementar acciones priorizadas del plan de intervención frente al  autodiagnóstico  de la  NTC6047. Presentar informe  de gestión al CIGYD </t>
  </si>
  <si>
    <t>Jefe de Mercadeo y Ventas
(Oficina de Atención al Usuario)
Oficina d control Interno</t>
  </si>
  <si>
    <t>Jefe de talento humano 
Jefe de Planeación</t>
  </si>
  <si>
    <t>Jefe de Planeación. 
Jefe de Talento Humano- (2da Línea de Defensa)</t>
  </si>
  <si>
    <t>Marzo a Agosto de 2023</t>
  </si>
  <si>
    <t>Enero de 2023</t>
  </si>
  <si>
    <t xml:space="preserve">Enero  de 2023
</t>
  </si>
  <si>
    <t>1.2.5</t>
  </si>
  <si>
    <t>Septiembre a Noviembre 2023</t>
  </si>
  <si>
    <t xml:space="preserve">Mayo  a  Agosto 2023
</t>
  </si>
  <si>
    <t xml:space="preserve">Julio a  Noviembre de 2023
</t>
  </si>
  <si>
    <t>Líder de Planeación. -  2da Línea de Defensa</t>
  </si>
  <si>
    <t xml:space="preserve">Mayo a Agosto  de 2023
</t>
  </si>
  <si>
    <t>mayo  a 
agosto 2023</t>
  </si>
  <si>
    <t>Febrero, a noviembre 2023</t>
  </si>
  <si>
    <t>Enero, a noviembre 2023</t>
  </si>
  <si>
    <t>febrero a Noviembre 2023</t>
  </si>
  <si>
    <t>Enero a  Septiembre de 2023</t>
  </si>
  <si>
    <t>Mínimo 3 informes en la vigencia  por la Oficina de Planeación y la Oficina de Control Interno</t>
  </si>
  <si>
    <t>Realizar las acciones definidas para cumplir con el proceso de optimización de los tramites priorizados y reportados en SUIT en la vigencia-</t>
  </si>
  <si>
    <t>Enero a  Diciembre de 2023</t>
  </si>
  <si>
    <t>Mayo  a Junio de 2023</t>
  </si>
  <si>
    <t>Feb a Abr 2023</t>
  </si>
  <si>
    <t xml:space="preserve">Divulgar por diversos canales de comunicación píldoras informativas del informe de rendición de cuentas para todos los grupos de valor, </t>
  </si>
  <si>
    <t>Marzo  a Julio de   2023</t>
  </si>
  <si>
    <t xml:space="preserve">Jefe de Planeación. - 2da Línea de Defensa
</t>
  </si>
  <si>
    <t>Jefe de Planeación. - 2da Línea de Defensa  y comunicadora</t>
  </si>
  <si>
    <t>Jefe de Planeación. - 2da Línea de Defensa comunicadora</t>
  </si>
  <si>
    <t>De marzo a 25 abril   2023</t>
  </si>
  <si>
    <t>Marzo a   Diciembre de 2023</t>
  </si>
  <si>
    <t>Febrero a abril de   2023</t>
  </si>
  <si>
    <t>Jefe de Planeación. -
Mercadeo y Ventas  2da Línea de Defensa (Comunicadora, SIAU)  1ra Línea de Defensa</t>
  </si>
  <si>
    <t>Enero a diciembre   2023</t>
  </si>
  <si>
    <t>Jefe  de Planeación y comunicadora</t>
  </si>
  <si>
    <t xml:space="preserve"> abril  a mayo de 2023</t>
  </si>
  <si>
    <t>Abril y mayo de 2023</t>
  </si>
  <si>
    <t>Mayo de 2023</t>
  </si>
  <si>
    <t>Índice de percepción de satisfacción de los usuarios asistentes a las actividades del Plan de Intervenciones Colectivas- PIC.  (Meta: satisfactorio &gt;80% de los encuestados)</t>
  </si>
  <si>
    <t>Reporte y seguimiento a las manifestaciones de inconformidad manifestadas por el usuario sobre los trámites inscritos en SUIT en relación al  acceso a los servicios.</t>
  </si>
  <si>
    <t xml:space="preserve">Jefe de Planeación. - 2da Línea de Defensa
 Oficina de Atención al Usuario.
</t>
  </si>
  <si>
    <t>Mayo a Noviembre de 2023</t>
  </si>
  <si>
    <t xml:space="preserve">Jefe de Planeación. - 2da Línea de Defensa </t>
  </si>
  <si>
    <r>
      <rPr>
        <b/>
        <sz val="12"/>
        <color indexed="8"/>
        <rFont val="Calibri"/>
        <family val="2"/>
      </rPr>
      <t>Subcomponente 1</t>
    </r>
    <r>
      <rPr>
        <sz val="12"/>
        <color indexed="8"/>
        <rFont val="Calibri"/>
        <family val="2"/>
      </rPr>
      <t xml:space="preserve">
Estructura administrativa y Direccionamiento estratégico </t>
    </r>
  </si>
  <si>
    <t>Enero, Mayo, Septiembre  2023</t>
  </si>
  <si>
    <t>Febrero, abril, julio, octubre, 2023</t>
  </si>
  <si>
    <t xml:space="preserve">Jefe de calidad 
Jefe de mercadeo
Jefe de Ambiente Físico </t>
  </si>
  <si>
    <t>Enero a Diciembre de 2023</t>
  </si>
  <si>
    <t xml:space="preserve">Jefe de Talento Humano
</t>
  </si>
  <si>
    <t>Febrero a Diciembre  de 2023</t>
  </si>
  <si>
    <t>Abril a Diciembre de 2023</t>
  </si>
  <si>
    <t>Marzo a   Dic de 2023</t>
  </si>
  <si>
    <t>Manual Actualizado, aprobado y publicado en la pagina web de la ESE</t>
  </si>
  <si>
    <t>Febrero a Diciembre de 2023</t>
  </si>
  <si>
    <t xml:space="preserve">Jefe de talento humano 
Jefes de procesos </t>
  </si>
  <si>
    <t>6.1.7</t>
  </si>
  <si>
    <t>Junio  y Noviembre 2023</t>
  </si>
  <si>
    <t>Mayo y Noviembre de 2023</t>
  </si>
  <si>
    <t>Enero a diciembre de 2023</t>
  </si>
  <si>
    <t>Pagina web actualizada con herramientas para la consulta por personas con discapacidad auditiva. (al menos 1 funcionalidad)</t>
  </si>
  <si>
    <t>Jefe de mercadeo y ventas 
Comunicaciones</t>
  </si>
  <si>
    <t>Jefes de Procesos
Comunicaciones</t>
  </si>
  <si>
    <t>Septiembre a Dic de 2023</t>
  </si>
  <si>
    <t>N/A</t>
  </si>
  <si>
    <t>Febrero  a Noviembre de 2023</t>
  </si>
  <si>
    <t>Observaciones</t>
  </si>
  <si>
    <r>
      <rPr>
        <b/>
        <i/>
        <sz val="16"/>
        <rFont val="Arial"/>
        <family val="2"/>
      </rPr>
      <t xml:space="preserve">Informe elaborado por:        </t>
    </r>
    <r>
      <rPr>
        <b/>
        <i/>
        <sz val="14"/>
        <rFont val="Arial"/>
        <family val="2"/>
      </rPr>
      <t xml:space="preserve">                    Gloria Patricia Ríos Amaya</t>
    </r>
  </si>
  <si>
    <t>%
cumple</t>
  </si>
  <si>
    <t>Seguimiento por la Oficina de Control Interno 
       Ejecución de la Acciones a Abril 2023</t>
  </si>
  <si>
    <t xml:space="preserve">          % cumplimiento 3er. Componente a Abril 2023</t>
  </si>
  <si>
    <t xml:space="preserve">    Seguimiento por la Oficina de Control Interno 
    Ejecución de la Acciones a Abril 2023</t>
  </si>
  <si>
    <t xml:space="preserve">      Seguimiento por la Oficina de Control Interno 
       Ejecución de la Acciones a Abril 2023</t>
  </si>
  <si>
    <t xml:space="preserve">          % cumplimiento 5° Componente a Abril 2023</t>
  </si>
  <si>
    <t xml:space="preserve">     Seguimiento por la Oficina de Control Interno 
      Ejecución de la Acciones a Abril 2023</t>
  </si>
  <si>
    <r>
      <t xml:space="preserve">Abril </t>
    </r>
    <r>
      <rPr>
        <sz val="13"/>
        <rFont val="Calibri"/>
        <family val="2"/>
      </rPr>
      <t>a Junio de 2023</t>
    </r>
  </si>
  <si>
    <r>
      <t xml:space="preserve">Jefe  de Planeación
 </t>
    </r>
    <r>
      <rPr>
        <i/>
        <sz val="13"/>
        <rFont val="Calibri"/>
        <family val="2"/>
      </rPr>
      <t xml:space="preserve">2da Línea de Defensa
</t>
    </r>
  </si>
  <si>
    <r>
      <t xml:space="preserve">Realizar </t>
    </r>
    <r>
      <rPr>
        <b/>
        <sz val="13"/>
        <rFont val="Calibri"/>
        <family val="2"/>
      </rPr>
      <t xml:space="preserve">ejercicio participativo </t>
    </r>
    <r>
      <rPr>
        <sz val="13"/>
        <rFont val="Calibri"/>
        <family val="2"/>
      </rPr>
      <t xml:space="preserve"> con clientes </t>
    </r>
    <r>
      <rPr>
        <b/>
        <sz val="13"/>
        <rFont val="Calibri"/>
        <family val="2"/>
      </rPr>
      <t>internos</t>
    </r>
    <r>
      <rPr>
        <sz val="13"/>
        <rFont val="Calibri"/>
        <family val="2"/>
      </rPr>
      <t xml:space="preserve"> y</t>
    </r>
    <r>
      <rPr>
        <b/>
        <sz val="13"/>
        <rFont val="Calibri"/>
        <family val="2"/>
      </rPr>
      <t xml:space="preserve"> externos</t>
    </r>
    <r>
      <rPr>
        <sz val="13"/>
        <rFont val="Calibri"/>
        <family val="2"/>
      </rPr>
      <t xml:space="preserve"> para la construcción del Plan Anticorrupción y de Atención al Ciudadano - PAAC, publicando </t>
    </r>
    <r>
      <rPr>
        <b/>
        <sz val="13"/>
        <rFont val="Calibri"/>
        <family val="2"/>
      </rPr>
      <t>propuesta en la página web</t>
    </r>
    <r>
      <rPr>
        <sz val="13"/>
        <rFont val="Calibri"/>
        <family val="2"/>
      </rPr>
      <t xml:space="preserve"> y promoviendo con los diferentes grupos de valor su revisión y envío de sugerencia de ajustes, antes de la publicación de la versión final </t>
    </r>
  </si>
  <si>
    <r>
      <rPr>
        <b/>
        <sz val="13"/>
        <rFont val="Calibri"/>
        <family val="2"/>
      </rPr>
      <t xml:space="preserve">Total medios </t>
    </r>
    <r>
      <rPr>
        <sz val="13"/>
        <rFont val="Calibri"/>
        <family val="2"/>
      </rPr>
      <t>por los cuales se difundió el Proyecto del Plan Anticorrupción y Atención al ciudadano-2022. ( mínimo 3 medios, entre ellos uno virtual)</t>
    </r>
  </si>
  <si>
    <r>
      <t xml:space="preserve">Jefe  de </t>
    </r>
    <r>
      <rPr>
        <b/>
        <sz val="13"/>
        <rFont val="Calibri"/>
        <family val="2"/>
      </rPr>
      <t>Planeación</t>
    </r>
    <r>
      <rPr>
        <sz val="13"/>
        <rFont val="Calibri"/>
        <family val="2"/>
      </rPr>
      <t xml:space="preserve">
 </t>
    </r>
    <r>
      <rPr>
        <i/>
        <sz val="13"/>
        <rFont val="Calibri"/>
        <family val="2"/>
      </rPr>
      <t>2da Línea de Defensa</t>
    </r>
    <r>
      <rPr>
        <sz val="13"/>
        <rFont val="Calibri"/>
        <family val="2"/>
      </rPr>
      <t xml:space="preserve">
Jefes de </t>
    </r>
    <r>
      <rPr>
        <b/>
        <sz val="13"/>
        <rFont val="Calibri"/>
        <family val="2"/>
      </rPr>
      <t>Procesos</t>
    </r>
    <r>
      <rPr>
        <sz val="13"/>
        <rFont val="Calibri"/>
        <family val="2"/>
      </rPr>
      <t xml:space="preserve">
Jefe de </t>
    </r>
    <r>
      <rPr>
        <b/>
        <sz val="13"/>
        <rFont val="Calibri"/>
        <family val="2"/>
      </rPr>
      <t xml:space="preserve">mercadeo y ventas - </t>
    </r>
    <r>
      <rPr>
        <sz val="13"/>
        <rFont val="Calibri"/>
        <family val="2"/>
      </rPr>
      <t xml:space="preserve"> Comunicadora </t>
    </r>
  </si>
  <si>
    <r>
      <t xml:space="preserve">Oportunidad en  Plan elaborado y presentado a la Gerencia para su aprobación, donde se identifiquen todos componentes definidos por la Función Pública:  
</t>
    </r>
    <r>
      <rPr>
        <b/>
        <sz val="13"/>
        <rFont val="Calibri"/>
        <family val="2"/>
      </rPr>
      <t>Meta:</t>
    </r>
    <r>
      <rPr>
        <sz val="13"/>
        <rFont val="Calibri"/>
        <family val="2"/>
      </rPr>
      <t xml:space="preserve"> Total componentes del Plan (mínimo 6)  y Resolución previa a su publicación. </t>
    </r>
  </si>
  <si>
    <r>
      <t xml:space="preserve">Jefe  de </t>
    </r>
    <r>
      <rPr>
        <b/>
        <sz val="13"/>
        <rFont val="Calibri"/>
        <family val="2"/>
      </rPr>
      <t>Planeación</t>
    </r>
    <r>
      <rPr>
        <sz val="13"/>
        <rFont val="Calibri"/>
        <family val="2"/>
      </rPr>
      <t xml:space="preserve">
</t>
    </r>
    <r>
      <rPr>
        <i/>
        <sz val="13"/>
        <rFont val="Calibri"/>
        <family val="2"/>
      </rPr>
      <t xml:space="preserve"> 2da Línea de Defensa</t>
    </r>
  </si>
  <si>
    <r>
      <t xml:space="preserve"> Actualizar la  matriz de riesgos  </t>
    </r>
    <r>
      <rPr>
        <b/>
        <sz val="13"/>
        <rFont val="Calibri"/>
        <family val="2"/>
      </rPr>
      <t>del Subsistema SICOF (corrupción</t>
    </r>
    <r>
      <rPr>
        <sz val="13"/>
        <rFont val="Calibri"/>
        <family val="2"/>
      </rPr>
      <t>, Opacidad y Fraude),</t>
    </r>
    <r>
      <rPr>
        <b/>
        <sz val="13"/>
        <rFont val="Calibri"/>
        <family val="2"/>
      </rPr>
      <t xml:space="preserve"> incluyendo los riesgos de Soborno y de Conflicto de Interés</t>
    </r>
    <r>
      <rPr>
        <sz val="13"/>
        <rFont val="Calibri"/>
        <family val="2"/>
      </rPr>
      <t>, y los riesgos LAFT/FPAMD a gestionarse en el 2023, según aplique a cada proceso.</t>
    </r>
  </si>
  <si>
    <r>
      <t xml:space="preserve">Jefes de </t>
    </r>
    <r>
      <rPr>
        <b/>
        <sz val="13"/>
        <rFont val="Calibri"/>
        <family val="2"/>
      </rPr>
      <t xml:space="preserve">procesos </t>
    </r>
    <r>
      <rPr>
        <sz val="13"/>
        <rFont val="Calibri"/>
        <family val="2"/>
      </rPr>
      <t xml:space="preserve">-1ra Línea de defensa 
Jefe  de </t>
    </r>
    <r>
      <rPr>
        <b/>
        <sz val="13"/>
        <rFont val="Calibri"/>
        <family val="2"/>
      </rPr>
      <t>Planeación</t>
    </r>
    <r>
      <rPr>
        <sz val="13"/>
        <rFont val="Calibri"/>
        <family val="2"/>
      </rPr>
      <t xml:space="preserve">
</t>
    </r>
    <r>
      <rPr>
        <i/>
        <sz val="13"/>
        <rFont val="Calibri"/>
        <family val="2"/>
      </rPr>
      <t xml:space="preserve"> 2da Línea , </t>
    </r>
    <r>
      <rPr>
        <sz val="13"/>
        <rFont val="Calibri"/>
        <family val="2"/>
      </rPr>
      <t xml:space="preserve">
</t>
    </r>
  </si>
  <si>
    <r>
      <t xml:space="preserve">Mayo  a </t>
    </r>
    <r>
      <rPr>
        <b/>
        <sz val="13"/>
        <rFont val="Calibri"/>
        <family val="2"/>
      </rPr>
      <t>Julio</t>
    </r>
    <r>
      <rPr>
        <sz val="13"/>
        <rFont val="Calibri"/>
        <family val="2"/>
      </rPr>
      <t xml:space="preserve"> 2023
</t>
    </r>
  </si>
  <si>
    <r>
      <t xml:space="preserve">Hacer </t>
    </r>
    <r>
      <rPr>
        <b/>
        <sz val="13"/>
        <rFont val="Calibri"/>
        <family val="2"/>
      </rPr>
      <t>ejercicio de identificación de riesgos</t>
    </r>
    <r>
      <rPr>
        <sz val="13"/>
        <rFont val="Calibri"/>
        <family val="2"/>
      </rPr>
      <t xml:space="preserve"> de corrupción en cada uno de los equipos de trabajo de la E.S.E. y</t>
    </r>
    <r>
      <rPr>
        <b/>
        <sz val="13"/>
        <rFont val="Calibri"/>
        <family val="2"/>
      </rPr>
      <t xml:space="preserve"> generar estrategias para la participación ciudadana en la identificación de riesgos SICOF</t>
    </r>
    <r>
      <rPr>
        <sz val="13"/>
        <rFont val="Calibri"/>
        <family val="2"/>
      </rPr>
      <t xml:space="preserve"> en la entidad, (Nro.5- acción de mejora del </t>
    </r>
    <r>
      <rPr>
        <b/>
        <sz val="13"/>
        <rFont val="Calibri"/>
        <family val="2"/>
      </rPr>
      <t>autodiagnóstico 2.2</t>
    </r>
    <r>
      <rPr>
        <sz val="13"/>
        <rFont val="Calibri"/>
        <family val="2"/>
      </rPr>
      <t xml:space="preserve"> Plan Anticorrupción".</t>
    </r>
  </si>
  <si>
    <r>
      <rPr>
        <b/>
        <sz val="13"/>
        <rFont val="Calibri"/>
        <family val="2"/>
      </rPr>
      <t>Publicar</t>
    </r>
    <r>
      <rPr>
        <sz val="13"/>
        <rFont val="Calibri"/>
        <family val="2"/>
      </rPr>
      <t xml:space="preserve"> en la intranet y página web de la ESE, el </t>
    </r>
    <r>
      <rPr>
        <b/>
        <sz val="13"/>
        <rFont val="Calibri"/>
        <family val="2"/>
      </rPr>
      <t>Plan Anticorrupción y Atención al Ciudadano</t>
    </r>
    <r>
      <rPr>
        <sz val="13"/>
        <rFont val="Calibri"/>
        <family val="2"/>
      </rPr>
      <t xml:space="preserve">  con las estrategias de cada componente para la vigencia 2023 </t>
    </r>
    <r>
      <rPr>
        <b/>
        <sz val="13"/>
        <rFont val="Calibri"/>
        <family val="2"/>
      </rPr>
      <t>y actualizar las versiones cuando se requiera.</t>
    </r>
    <r>
      <rPr>
        <sz val="13"/>
        <rFont val="Calibri"/>
        <family val="2"/>
      </rPr>
      <t xml:space="preserve"> </t>
    </r>
  </si>
  <si>
    <r>
      <rPr>
        <b/>
        <sz val="13"/>
        <rFont val="Calibri"/>
        <family val="2"/>
      </rPr>
      <t xml:space="preserve">Publicación </t>
    </r>
    <r>
      <rPr>
        <sz val="13"/>
        <rFont val="Calibri"/>
        <family val="2"/>
      </rPr>
      <t xml:space="preserve">oportuna del Plan Anticorrupción y Atención al Ciudadano de la actual vigencia </t>
    </r>
    <r>
      <rPr>
        <b/>
        <sz val="13"/>
        <rFont val="Calibri"/>
        <family val="2"/>
      </rPr>
      <t>y  sus actualizaciones</t>
    </r>
    <r>
      <rPr>
        <sz val="13"/>
        <rFont val="Calibri"/>
        <family val="2"/>
      </rPr>
      <t xml:space="preserve">   en la pagina web.
 (meta: publicación del Plan inicial a 31 enero y total versiones publicadas oportunamente, si se requieren)   
</t>
    </r>
  </si>
  <si>
    <r>
      <t xml:space="preserve">Jefe  de Planeación
</t>
    </r>
    <r>
      <rPr>
        <i/>
        <sz val="13"/>
        <rFont val="Calibri"/>
        <family val="2"/>
      </rPr>
      <t xml:space="preserve"> 2da Línea de Defensa</t>
    </r>
  </si>
  <si>
    <r>
      <t xml:space="preserve">Enero  a </t>
    </r>
    <r>
      <rPr>
        <b/>
        <sz val="13"/>
        <rFont val="Calibri"/>
        <family val="2"/>
      </rPr>
      <t>octubre</t>
    </r>
    <r>
      <rPr>
        <sz val="13"/>
        <rFont val="Calibri"/>
        <family val="2"/>
      </rPr>
      <t xml:space="preserve"> de 2023</t>
    </r>
  </si>
  <si>
    <r>
      <rPr>
        <b/>
        <sz val="13"/>
        <rFont val="Calibri"/>
        <family val="2"/>
      </rPr>
      <t>Publicar en la página web</t>
    </r>
    <r>
      <rPr>
        <sz val="13"/>
        <rFont val="Calibri"/>
        <family val="2"/>
      </rPr>
      <t xml:space="preserve"> los resultados de </t>
    </r>
    <r>
      <rPr>
        <b/>
        <sz val="13"/>
        <rFont val="Calibri"/>
        <family val="2"/>
      </rPr>
      <t>gestión de los riesgos</t>
    </r>
    <r>
      <rPr>
        <sz val="13"/>
        <rFont val="Calibri"/>
        <family val="2"/>
      </rPr>
      <t xml:space="preserve"> de corrupción de la vigencia</t>
    </r>
    <r>
      <rPr>
        <b/>
        <sz val="13"/>
        <rFont val="Calibri"/>
        <family val="2"/>
      </rPr>
      <t xml:space="preserve"> Junio 2022-junio 2023  y </t>
    </r>
    <r>
      <rPr>
        <sz val="13"/>
        <rFont val="Calibri"/>
        <family val="2"/>
      </rPr>
      <t>la nueva matriz de riesgos de corrupción  2023</t>
    </r>
    <r>
      <rPr>
        <b/>
        <sz val="13"/>
        <rFont val="Calibri"/>
        <family val="2"/>
      </rPr>
      <t xml:space="preserve"> -2024</t>
    </r>
    <r>
      <rPr>
        <sz val="13"/>
        <rFont val="Calibri"/>
        <family val="2"/>
      </rPr>
      <t xml:space="preserve"> con sus  controles y acciones de mejora  </t>
    </r>
  </si>
  <si>
    <r>
      <t xml:space="preserve">Publicación del </t>
    </r>
    <r>
      <rPr>
        <b/>
        <sz val="13"/>
        <rFont val="Calibri"/>
        <family val="2"/>
      </rPr>
      <t>informe</t>
    </r>
    <r>
      <rPr>
        <sz val="13"/>
        <rFont val="Calibri"/>
        <family val="2"/>
      </rPr>
      <t xml:space="preserve"> de los resultados a la gestión de </t>
    </r>
    <r>
      <rPr>
        <b/>
        <sz val="13"/>
        <rFont val="Calibri"/>
        <family val="2"/>
      </rPr>
      <t>riesgos de corrupción 2022-2023</t>
    </r>
    <r>
      <rPr>
        <sz val="13"/>
        <rFont val="Calibri"/>
        <family val="2"/>
      </rPr>
      <t xml:space="preserve">, así como, la nueva matriz de riesgos de corrupción 2023-2024
</t>
    </r>
  </si>
  <si>
    <r>
      <t xml:space="preserve">Jefe de Planeación. </t>
    </r>
    <r>
      <rPr>
        <i/>
        <sz val="13"/>
        <rFont val="Calibri"/>
        <family val="2"/>
      </rPr>
      <t>(2da Línea de Defensa)</t>
    </r>
    <r>
      <rPr>
        <sz val="13"/>
        <rFont val="Calibri"/>
        <family val="2"/>
      </rPr>
      <t xml:space="preserve">
Jefe de Control Interno- </t>
    </r>
    <r>
      <rPr>
        <i/>
        <sz val="13"/>
        <rFont val="Calibri"/>
        <family val="2"/>
      </rPr>
      <t>(3ra línea de Defensa)</t>
    </r>
  </si>
  <si>
    <r>
      <t xml:space="preserve">Actualizar la </t>
    </r>
    <r>
      <rPr>
        <b/>
        <sz val="13"/>
        <rFont val="Calibri"/>
        <family val="2"/>
      </rPr>
      <t>capacitación</t>
    </r>
    <r>
      <rPr>
        <sz val="13"/>
        <rFont val="Calibri"/>
        <family val="2"/>
      </rPr>
      <t xml:space="preserve"> sobre la  "</t>
    </r>
    <r>
      <rPr>
        <b/>
        <sz val="13"/>
        <rFont val="Calibri"/>
        <family val="2"/>
      </rPr>
      <t>Política de administración de riesgos</t>
    </r>
    <r>
      <rPr>
        <sz val="13"/>
        <rFont val="Calibri"/>
        <family val="2"/>
      </rPr>
      <t xml:space="preserve"> y el </t>
    </r>
    <r>
      <rPr>
        <b/>
        <sz val="13"/>
        <rFont val="Calibri"/>
        <family val="2"/>
      </rPr>
      <t xml:space="preserve">plan anticorrupción y Atención al Ciudadano </t>
    </r>
    <r>
      <rPr>
        <sz val="13"/>
        <rFont val="Calibri"/>
        <family val="2"/>
      </rPr>
      <t xml:space="preserve">de la vigencia", de acuerdo a los lineamientos de la Supersalud, y la Secretaria de Transparencia de la Presidencia dadas en la Ley 2195 de 2022,  para darlas a conocer al cliente interno  a través de la plataforma virtual educativa o en forma presencial, y  evaluar conocimiento. </t>
    </r>
  </si>
  <si>
    <r>
      <t>Proporción de</t>
    </r>
    <r>
      <rPr>
        <b/>
        <sz val="13"/>
        <rFont val="Calibri"/>
        <family val="2"/>
      </rPr>
      <t xml:space="preserve"> funcionarios capacitados </t>
    </r>
    <r>
      <rPr>
        <sz val="13"/>
        <rFont val="Calibri"/>
        <family val="2"/>
      </rPr>
      <t>en la política de administración de riesgos, y en las acciones a implementarse desde el Plan Anticorrupción y Atención al Ciudadano de la vigencia. Calificación promedio &gt;= 8.5
meta:   (&gt;=</t>
    </r>
    <r>
      <rPr>
        <b/>
        <sz val="13"/>
        <rFont val="Calibri"/>
        <family val="2"/>
      </rPr>
      <t>50</t>
    </r>
    <r>
      <rPr>
        <sz val="13"/>
        <rFont val="Calibri"/>
        <family val="2"/>
      </rPr>
      <t xml:space="preserve"> %) de todo el personal en ambos temas incluyendo supernumerarios  y contratistas).
</t>
    </r>
  </si>
  <si>
    <r>
      <t xml:space="preserve">Jefe de Planeación. </t>
    </r>
    <r>
      <rPr>
        <i/>
        <sz val="13"/>
        <rFont val="Calibri"/>
        <family val="2"/>
      </rPr>
      <t>(2da Línea de Defensa)</t>
    </r>
    <r>
      <rPr>
        <sz val="13"/>
        <rFont val="Calibri"/>
        <family val="2"/>
      </rPr>
      <t xml:space="preserve">
</t>
    </r>
  </si>
  <si>
    <r>
      <rPr>
        <b/>
        <sz val="13"/>
        <rFont val="Calibri"/>
        <family val="2"/>
      </rPr>
      <t>Mayo  a  Agosto</t>
    </r>
    <r>
      <rPr>
        <sz val="13"/>
        <rFont val="Calibri"/>
        <family val="2"/>
      </rPr>
      <t xml:space="preserve"> 2023
</t>
    </r>
  </si>
  <si>
    <r>
      <t xml:space="preserve">Proporción de </t>
    </r>
    <r>
      <rPr>
        <b/>
        <sz val="13"/>
        <rFont val="Calibri"/>
        <family val="2"/>
      </rPr>
      <t>funcionarios</t>
    </r>
    <r>
      <rPr>
        <sz val="13"/>
        <rFont val="Calibri"/>
        <family val="2"/>
      </rPr>
      <t xml:space="preserve"> por proceso a los cuales el líder del mismo, le dio a conocer los </t>
    </r>
    <r>
      <rPr>
        <b/>
        <sz val="13"/>
        <rFont val="Calibri"/>
        <family val="2"/>
      </rPr>
      <t>controles a implementar</t>
    </r>
    <r>
      <rPr>
        <sz val="13"/>
        <rFont val="Calibri"/>
        <family val="2"/>
      </rPr>
      <t xml:space="preserve"> para mitigar los riesgos del proceso. (</t>
    </r>
    <r>
      <rPr>
        <b/>
        <sz val="13"/>
        <rFont val="Calibri"/>
        <family val="2"/>
      </rPr>
      <t>70</t>
    </r>
    <r>
      <rPr>
        <sz val="13"/>
        <rFont val="Calibri"/>
        <family val="2"/>
      </rPr>
      <t>% funcionarios de c/proceso )</t>
    </r>
  </si>
  <si>
    <r>
      <t xml:space="preserve">Reentrenar  a los jefes y líderes de servicios, en el </t>
    </r>
    <r>
      <rPr>
        <b/>
        <sz val="13"/>
        <rFont val="Calibri"/>
        <family val="2"/>
      </rPr>
      <t xml:space="preserve"> manejo  del aplicativo informático para administrar y  gestionar los riesgos</t>
    </r>
    <r>
      <rPr>
        <sz val="13"/>
        <rFont val="Calibri"/>
        <family val="2"/>
      </rPr>
      <t>,  de acuerdo al Manual y Plan para la Administración de los Riesgos, donde se incluyen los riesgos de: corrupción, riesgos  LAFT, riesgos de seguridad informática,; así  como la metodología para el diseño y seguimiento a los controles.</t>
    </r>
  </si>
  <si>
    <r>
      <t>Proporción de jefes de servicio (</t>
    </r>
    <r>
      <rPr>
        <b/>
        <sz val="13"/>
        <rFont val="Calibri"/>
        <family val="2"/>
      </rPr>
      <t>20)</t>
    </r>
    <r>
      <rPr>
        <sz val="13"/>
        <rFont val="Calibri"/>
        <family val="2"/>
      </rPr>
      <t xml:space="preserve"> y  Lideres de procesos (</t>
    </r>
    <r>
      <rPr>
        <b/>
        <sz val="13"/>
        <rFont val="Calibri"/>
        <family val="2"/>
      </rPr>
      <t>30</t>
    </r>
    <r>
      <rPr>
        <sz val="13"/>
        <rFont val="Calibri"/>
        <family val="2"/>
      </rPr>
      <t xml:space="preserve">), reentrenados en el aplicativo informático para la administración y gestión de la matriz de riesgos y el  seguimiento al controles. 
</t>
    </r>
  </si>
  <si>
    <r>
      <t xml:space="preserve">Líder de Planeación.     
</t>
    </r>
    <r>
      <rPr>
        <i/>
        <sz val="13"/>
        <rFont val="Calibri"/>
        <family val="2"/>
      </rPr>
      <t xml:space="preserve">1ra línea 
</t>
    </r>
    <r>
      <rPr>
        <sz val="13"/>
        <rFont val="Calibri"/>
        <family val="2"/>
      </rPr>
      <t xml:space="preserve">Jefe de Control Interno
</t>
    </r>
    <r>
      <rPr>
        <i/>
        <sz val="13"/>
        <rFont val="Calibri"/>
        <family val="2"/>
      </rPr>
      <t xml:space="preserve">3ra línea </t>
    </r>
    <r>
      <rPr>
        <sz val="13"/>
        <rFont val="Calibri"/>
        <family val="2"/>
      </rPr>
      <t xml:space="preserve">
Jefe Gestión de la Información </t>
    </r>
  </si>
  <si>
    <r>
      <t>Desplegar</t>
    </r>
    <r>
      <rPr>
        <b/>
        <sz val="13"/>
        <rFont val="Calibri"/>
        <family val="2"/>
      </rPr>
      <t xml:space="preserve"> resultados de gestión del Plan Anticorrupción y Atención al Ciudadano</t>
    </r>
    <r>
      <rPr>
        <sz val="13"/>
        <rFont val="Calibri"/>
        <family val="2"/>
      </rPr>
      <t xml:space="preserve"> y de la gestión de riesgos de SICOF 2023, con la asociación de usuarios </t>
    </r>
  </si>
  <si>
    <r>
      <t>Proporción de cumplimiento de</t>
    </r>
    <r>
      <rPr>
        <b/>
        <sz val="13"/>
        <rFont val="Calibri"/>
        <family val="2"/>
      </rPr>
      <t xml:space="preserve"> jornadas de participación con la asociación de usuario</t>
    </r>
    <r>
      <rPr>
        <sz val="13"/>
        <rFont val="Calibri"/>
        <family val="2"/>
      </rPr>
      <t>, para desplegar resultados de gestión del Plan Anticorrupción y Atención al Ciudadano  y de la gestión de riesgos de corrupción 2023
(Meta: Mínimo 2 jornadas )</t>
    </r>
  </si>
  <si>
    <r>
      <t xml:space="preserve">Jefes de Procesos- </t>
    </r>
    <r>
      <rPr>
        <i/>
        <sz val="13"/>
        <rFont val="Calibri"/>
        <family val="2"/>
      </rPr>
      <t>1ra línea de defensa</t>
    </r>
    <r>
      <rPr>
        <sz val="13"/>
        <rFont val="Calibri"/>
        <family val="2"/>
      </rPr>
      <t xml:space="preserve">
Jefe de  Planeación
 </t>
    </r>
    <r>
      <rPr>
        <i/>
        <sz val="13"/>
        <rFont val="Calibri"/>
        <family val="2"/>
      </rPr>
      <t xml:space="preserve">2da línea de defensa
</t>
    </r>
    <r>
      <rPr>
        <sz val="13"/>
        <rFont val="Calibri"/>
        <family val="2"/>
      </rPr>
      <t xml:space="preserve">
</t>
    </r>
  </si>
  <si>
    <r>
      <t>Monitorizar el</t>
    </r>
    <r>
      <rPr>
        <b/>
        <sz val="13"/>
        <rFont val="Calibri"/>
        <family val="2"/>
      </rPr>
      <t xml:space="preserve"> cumplimiento de las acciones</t>
    </r>
    <r>
      <rPr>
        <sz val="13"/>
        <rFont val="Calibri"/>
        <family val="2"/>
      </rPr>
      <t xml:space="preserve"> formuladas en el </t>
    </r>
    <r>
      <rPr>
        <b/>
        <sz val="13"/>
        <rFont val="Calibri"/>
        <family val="2"/>
      </rPr>
      <t>PAAC- 2023</t>
    </r>
  </si>
  <si>
    <r>
      <rPr>
        <b/>
        <sz val="13"/>
        <rFont val="Calibri"/>
        <family val="2"/>
      </rPr>
      <t>Jefes de Procesos-</t>
    </r>
    <r>
      <rPr>
        <sz val="13"/>
        <rFont val="Calibri"/>
        <family val="2"/>
      </rPr>
      <t xml:space="preserve"> 1ra línea de defensa
</t>
    </r>
    <r>
      <rPr>
        <b/>
        <sz val="13"/>
        <rFont val="Calibri"/>
        <family val="2"/>
      </rPr>
      <t>Jefe de  Planeación</t>
    </r>
    <r>
      <rPr>
        <sz val="13"/>
        <rFont val="Calibri"/>
        <family val="2"/>
      </rPr>
      <t xml:space="preserve">
 2da línea de defensa</t>
    </r>
  </si>
  <si>
    <r>
      <t xml:space="preserve">Realizar seguimiento y evaluación al </t>
    </r>
    <r>
      <rPr>
        <b/>
        <sz val="13"/>
        <rFont val="Calibri"/>
        <family val="2"/>
      </rPr>
      <t>cumplimiento de las estrategias</t>
    </r>
    <r>
      <rPr>
        <sz val="13"/>
        <rFont val="Calibri"/>
        <family val="2"/>
      </rPr>
      <t xml:space="preserve"> formuladas en este Plan-PAAC2022 y PAAC-2023, y publicar en la pagina web, los resultados de la gestión de las actividades en forma cuatrimestral 
</t>
    </r>
  </si>
  <si>
    <r>
      <rPr>
        <b/>
        <sz val="13"/>
        <rFont val="Calibri"/>
        <family val="2"/>
      </rPr>
      <t xml:space="preserve">Total publicaciones </t>
    </r>
    <r>
      <rPr>
        <sz val="13"/>
        <rFont val="Calibri"/>
        <family val="2"/>
      </rPr>
      <t xml:space="preserve">en la web, discriminando el </t>
    </r>
    <r>
      <rPr>
        <b/>
        <sz val="13"/>
        <rFont val="Calibri"/>
        <family val="2"/>
      </rPr>
      <t>% de cumplimiento</t>
    </r>
    <r>
      <rPr>
        <sz val="13"/>
        <rFont val="Calibri"/>
        <family val="2"/>
      </rPr>
      <t xml:space="preserve"> de cada componente y recomendaciones a partir de los resultados.
meta: 3 publicaciones al año (</t>
    </r>
    <r>
      <rPr>
        <b/>
        <sz val="13"/>
        <rFont val="Calibri"/>
        <family val="2"/>
      </rPr>
      <t>1</t>
    </r>
    <r>
      <rPr>
        <sz val="13"/>
        <rFont val="Calibri"/>
        <family val="2"/>
      </rPr>
      <t xml:space="preserve"> con los resultados de la </t>
    </r>
    <r>
      <rPr>
        <b/>
        <sz val="13"/>
        <rFont val="Calibri"/>
        <family val="2"/>
      </rPr>
      <t>vigencia anterio</t>
    </r>
    <r>
      <rPr>
        <sz val="13"/>
        <rFont val="Calibri"/>
        <family val="2"/>
      </rPr>
      <t>r y 2 con el seguimiento del PAAC de la actual vigencia)</t>
    </r>
  </si>
  <si>
    <r>
      <t xml:space="preserve">Informar al </t>
    </r>
    <r>
      <rPr>
        <b/>
        <sz val="13"/>
        <rFont val="Calibri"/>
        <family val="2"/>
      </rPr>
      <t>Comité de Control Interno y Calidad-CCCIC</t>
    </r>
    <r>
      <rPr>
        <sz val="13"/>
        <rFont val="Calibri"/>
        <family val="2"/>
      </rPr>
      <t xml:space="preserve"> sobre  los</t>
    </r>
    <r>
      <rPr>
        <b/>
        <sz val="13"/>
        <rFont val="Calibri"/>
        <family val="2"/>
      </rPr>
      <t xml:space="preserve"> resultados y recomendaciones </t>
    </r>
    <r>
      <rPr>
        <sz val="13"/>
        <rFont val="Calibri"/>
        <family val="2"/>
      </rPr>
      <t xml:space="preserve">sobre la implementación de las estrategias formuladas en el </t>
    </r>
    <r>
      <rPr>
        <b/>
        <sz val="13"/>
        <rFont val="Calibri"/>
        <family val="2"/>
      </rPr>
      <t>Plan Anticorrupción y Atención al Ciudadan</t>
    </r>
    <r>
      <rPr>
        <sz val="13"/>
        <rFont val="Calibri"/>
        <family val="2"/>
      </rPr>
      <t>o del</t>
    </r>
    <r>
      <rPr>
        <b/>
        <sz val="13"/>
        <rFont val="Calibri"/>
        <family val="2"/>
      </rPr>
      <t xml:space="preserve"> 2023</t>
    </r>
    <r>
      <rPr>
        <sz val="13"/>
        <rFont val="Calibri"/>
        <family val="2"/>
      </rPr>
      <t xml:space="preserve">, </t>
    </r>
  </si>
  <si>
    <r>
      <rPr>
        <b/>
        <sz val="13"/>
        <rFont val="Calibri"/>
        <family val="2"/>
      </rPr>
      <t>Total Informes presentados al  CCCIC</t>
    </r>
    <r>
      <rPr>
        <sz val="13"/>
        <rFont val="Calibri"/>
        <family val="2"/>
      </rPr>
      <t xml:space="preserve"> (3) </t>
    </r>
    <r>
      <rPr>
        <i/>
        <sz val="13"/>
        <rFont val="Calibri"/>
        <family val="2"/>
      </rPr>
      <t>a partir de febrero</t>
    </r>
    <r>
      <rPr>
        <sz val="13"/>
        <rFont val="Calibri"/>
        <family val="2"/>
      </rPr>
      <t>, sobre los resultados de la implementación de las acciones del PAAC-2022, 2023, generando acciones y  recomendaciones para avanzar en el cumplimiento de las mismas. 
Meta:</t>
    </r>
    <r>
      <rPr>
        <b/>
        <sz val="13"/>
        <rFont val="Calibri"/>
        <family val="2"/>
      </rPr>
      <t xml:space="preserve"> (3 informes </t>
    </r>
    <r>
      <rPr>
        <sz val="13"/>
        <rFont val="Calibri"/>
        <family val="2"/>
      </rPr>
      <t>al CCCIC)</t>
    </r>
  </si>
  <si>
    <t>Total indicadores</t>
  </si>
  <si>
    <t>&gt;=90%</t>
  </si>
  <si>
    <t>&gt;65% y &lt;90%</t>
  </si>
  <si>
    <t>&lt;=65%</t>
  </si>
  <si>
    <t>Total de indicadores que aplican al periodo:</t>
  </si>
  <si>
    <r>
      <rPr>
        <b/>
        <sz val="13"/>
        <color theme="1"/>
        <rFont val="Calibri"/>
        <family val="2"/>
        <scheme val="minor"/>
      </rPr>
      <t xml:space="preserve">No aplica (N/A) </t>
    </r>
    <r>
      <rPr>
        <sz val="13"/>
        <color theme="1"/>
        <rFont val="Calibri"/>
        <family val="2"/>
        <scheme val="minor"/>
      </rPr>
      <t>por periodo o planeación</t>
    </r>
  </si>
  <si>
    <t>COMPONENTE 1: GESTIÓN DE LOS RIESGOS DE CORRUPCIÓN - MAPA DE RIESGOS DE CORRUPCIÓN</t>
  </si>
  <si>
    <t>Rangos de evaluación para 2023</t>
  </si>
  <si>
    <r>
      <t xml:space="preserve">Publicar en el SUIT </t>
    </r>
    <r>
      <rPr>
        <b/>
        <sz val="13"/>
        <rFont val="Calibri"/>
        <family val="2"/>
      </rPr>
      <t xml:space="preserve">el Plan de Racionalización </t>
    </r>
    <r>
      <rPr>
        <sz val="13"/>
        <rFont val="Calibri"/>
        <family val="2"/>
      </rPr>
      <t xml:space="preserve">  de trámites y procedimientos priorizados para el 2023.</t>
    </r>
  </si>
  <si>
    <t>Publicar al menos 1 tramite para ser racionalizado en el 2023.</t>
  </si>
  <si>
    <r>
      <t xml:space="preserve">% de cumplimiento de las acciones planeadas para </t>
    </r>
    <r>
      <rPr>
        <b/>
        <sz val="13"/>
        <rFont val="Calibri"/>
        <family val="2"/>
      </rPr>
      <t>garantizar el acceso y efectiva</t>
    </r>
    <r>
      <rPr>
        <sz val="13"/>
        <rFont val="Calibri"/>
        <family val="2"/>
      </rPr>
      <t xml:space="preserve"> participación de la comunidad a la(s) rendición de cuentas. (&gt;=90% de lo programado) </t>
    </r>
  </si>
  <si>
    <r>
      <t xml:space="preserve">Reforzar con el comité de rendición de cuentas social de la ESE, la importancia de la Audiencia de Rendición de Cuentas, socializando el Manual  y reglamento de Rendición de Cuentas </t>
    </r>
    <r>
      <rPr>
        <b/>
        <sz val="13"/>
        <rFont val="Calibri"/>
        <family val="2"/>
      </rPr>
      <t xml:space="preserve">y los lineamientos definidos por la Supersalud para este espacio. </t>
    </r>
  </si>
  <si>
    <r>
      <t xml:space="preserve">Diseñar </t>
    </r>
    <r>
      <rPr>
        <b/>
        <sz val="13"/>
        <rFont val="Calibri"/>
        <family val="2"/>
      </rPr>
      <t>píldoras informáticas</t>
    </r>
    <r>
      <rPr>
        <sz val="13"/>
        <rFont val="Calibri"/>
        <family val="2"/>
      </rPr>
      <t xml:space="preserve"> sobre los </t>
    </r>
    <r>
      <rPr>
        <b/>
        <sz val="13"/>
        <rFont val="Calibri"/>
        <family val="2"/>
      </rPr>
      <t>canales de comunicación</t>
    </r>
    <r>
      <rPr>
        <sz val="13"/>
        <rFont val="Calibri"/>
        <family val="2"/>
      </rPr>
      <t xml:space="preserve"> e información que la E.S.E tienen dispuestos  para la ciudadanía y desplegar  con los diferentes </t>
    </r>
    <r>
      <rPr>
        <b/>
        <sz val="13"/>
        <rFont val="Calibri"/>
        <family val="2"/>
      </rPr>
      <t xml:space="preserve">grupos de valor </t>
    </r>
  </si>
  <si>
    <r>
      <t>% de inconformidades manifiestas en relación a los trámites del total de tramites gestionados</t>
    </r>
    <r>
      <rPr>
        <sz val="13"/>
        <rFont val="Calibri"/>
        <family val="2"/>
      </rPr>
      <t xml:space="preserve"> (meta: 0,5%,   (total quejas / total tramites *100)</t>
    </r>
  </si>
  <si>
    <r>
      <rPr>
        <b/>
        <sz val="13"/>
        <rFont val="Calibri"/>
        <family val="2"/>
      </rPr>
      <t>Capacitar</t>
    </r>
    <r>
      <rPr>
        <sz val="13"/>
        <rFont val="Calibri"/>
        <family val="2"/>
      </rPr>
      <t xml:space="preserve">  al personal a través de grupos primarios de los servicios en </t>
    </r>
    <r>
      <rPr>
        <b/>
        <sz val="13"/>
        <rFont val="Calibri"/>
        <family val="2"/>
      </rPr>
      <t xml:space="preserve"> Derechos y Deberes Diferenciales</t>
    </r>
    <r>
      <rPr>
        <sz val="13"/>
        <rFont val="Calibri"/>
        <family val="2"/>
      </rPr>
      <t xml:space="preserve">, </t>
    </r>
    <r>
      <rPr>
        <b/>
        <sz val="13"/>
        <rFont val="Calibri"/>
        <family val="2"/>
      </rPr>
      <t>Modelo de Inclusión</t>
    </r>
    <r>
      <rPr>
        <sz val="13"/>
        <rFont val="Calibri"/>
        <family val="2"/>
      </rPr>
      <t xml:space="preserve"> y </t>
    </r>
    <r>
      <rPr>
        <b/>
        <sz val="13"/>
        <rFont val="Calibri"/>
        <family val="2"/>
      </rPr>
      <t>Atención Preferencial</t>
    </r>
  </si>
  <si>
    <r>
      <t>Publicar en la web el informe trimestral de las PQRSD-F, donde se identifique los</t>
    </r>
    <r>
      <rPr>
        <b/>
        <sz val="13"/>
        <rFont val="Calibri"/>
        <family val="2"/>
      </rPr>
      <t xml:space="preserve"> tiempos promedio de respuestas a las manifestaciones</t>
    </r>
    <r>
      <rPr>
        <sz val="13"/>
        <rFont val="Calibri"/>
        <family val="2"/>
      </rPr>
      <t xml:space="preserve"> de los usuarios, incluyendo el total de </t>
    </r>
    <r>
      <rPr>
        <b/>
        <sz val="13"/>
        <rFont val="Calibri"/>
        <family val="2"/>
      </rPr>
      <t>peticiones negadas</t>
    </r>
    <r>
      <rPr>
        <sz val="13"/>
        <rFont val="Calibri"/>
        <family val="2"/>
      </rPr>
      <t xml:space="preserve"> y</t>
    </r>
    <r>
      <rPr>
        <b/>
        <sz val="13"/>
        <rFont val="Calibri"/>
        <family val="2"/>
      </rPr>
      <t xml:space="preserve"> trasladadas</t>
    </r>
    <r>
      <rPr>
        <sz val="13"/>
        <rFont val="Calibri"/>
        <family val="2"/>
      </rPr>
      <t xml:space="preserve"> que no son de competencia de la E.S.E.  según reporte  del aplicativo digital y análisis previo por la Oficina de Atención al Usuario de la ESE, en cumplimiento a la normatividad vigentes  y procedimientos institucionales.</t>
    </r>
  </si>
  <si>
    <r>
      <rPr>
        <b/>
        <sz val="13"/>
        <rFont val="Calibri"/>
        <family val="2"/>
      </rPr>
      <t>Total informes  publicados</t>
    </r>
    <r>
      <rPr>
        <sz val="13"/>
        <rFont val="Calibri"/>
        <family val="2"/>
      </rPr>
      <t xml:space="preserve"> en la web con reporte en la </t>
    </r>
    <r>
      <rPr>
        <b/>
        <sz val="13"/>
        <rFont val="Calibri"/>
        <family val="2"/>
      </rPr>
      <t>oportunidad en respuesta</t>
    </r>
    <r>
      <rPr>
        <sz val="13"/>
        <rFont val="Calibri"/>
        <family val="2"/>
      </rPr>
      <t xml:space="preserve"> de peticiones, quejas y reclamos - PQRSD  incluyendo el </t>
    </r>
    <r>
      <rPr>
        <b/>
        <sz val="13"/>
        <rFont val="Calibri"/>
        <family val="2"/>
      </rPr>
      <t>total de peticiones negadas</t>
    </r>
    <r>
      <rPr>
        <sz val="13"/>
        <rFont val="Calibri"/>
        <family val="2"/>
      </rPr>
      <t xml:space="preserve"> y las </t>
    </r>
    <r>
      <rPr>
        <b/>
        <sz val="13"/>
        <rFont val="Calibri"/>
        <family val="2"/>
      </rPr>
      <t>trasladadas</t>
    </r>
    <r>
      <rPr>
        <sz val="13"/>
        <rFont val="Calibri"/>
        <family val="2"/>
      </rPr>
      <t xml:space="preserve"> al no ser de competencia de la E.S.E. 
(meta: 4 informes trimestrales)</t>
    </r>
  </si>
  <si>
    <r>
      <t xml:space="preserve">Hacer </t>
    </r>
    <r>
      <rPr>
        <b/>
        <sz val="13"/>
        <rFont val="Calibri"/>
        <family val="2"/>
      </rPr>
      <t>seguimiento trimestral de la satisfacción</t>
    </r>
    <r>
      <rPr>
        <sz val="13"/>
        <rFont val="Calibri"/>
        <family val="2"/>
      </rPr>
      <t xml:space="preserve"> del usuario, luego de los servicios recibidos, desde los procesos asistenciales- misionales</t>
    </r>
  </si>
  <si>
    <r>
      <rPr>
        <b/>
        <sz val="13"/>
        <rFont val="Calibri"/>
        <family val="2"/>
      </rPr>
      <t xml:space="preserve">Promedio de la Satisfacción </t>
    </r>
    <r>
      <rPr>
        <sz val="13"/>
        <rFont val="Calibri"/>
        <family val="2"/>
      </rPr>
      <t>Global del paciente en cuanto al servicio recibidos según encuesta de satisfacción  (meta &gt;=95%)</t>
    </r>
  </si>
  <si>
    <r>
      <t xml:space="preserve">Actualizar el </t>
    </r>
    <r>
      <rPr>
        <b/>
        <sz val="13"/>
        <rFont val="Calibri"/>
        <family val="2"/>
      </rPr>
      <t>conjunto de datos abiertos,</t>
    </r>
    <r>
      <rPr>
        <sz val="13"/>
        <rFont val="Calibri"/>
        <family val="2"/>
      </rPr>
      <t xml:space="preserve"> publicados en la WEB de la E.S.E. </t>
    </r>
  </si>
  <si>
    <r>
      <t>Proporción de</t>
    </r>
    <r>
      <rPr>
        <b/>
        <sz val="13"/>
        <rFont val="Calibri"/>
        <family val="2"/>
      </rPr>
      <t xml:space="preserve"> conjunto de datos abiertos actualizados</t>
    </r>
    <r>
      <rPr>
        <sz val="13"/>
        <rFont val="Calibri"/>
        <family val="2"/>
      </rPr>
      <t xml:space="preserve"> (Meta: 5 conjuntos de datos abiertos actualizados = 100%)</t>
    </r>
  </si>
  <si>
    <r>
      <t xml:space="preserve">Implementar </t>
    </r>
    <r>
      <rPr>
        <b/>
        <sz val="13"/>
        <rFont val="Calibri"/>
        <family val="2"/>
      </rPr>
      <t>acciones priorizadas</t>
    </r>
    <r>
      <rPr>
        <sz val="13"/>
        <rFont val="Calibri"/>
        <family val="2"/>
      </rPr>
      <t xml:space="preserve"> para la vigencia de la política de </t>
    </r>
    <r>
      <rPr>
        <b/>
        <sz val="13"/>
        <rFont val="Calibri"/>
        <family val="2"/>
      </rPr>
      <t>Gobierno digital,</t>
    </r>
    <r>
      <rPr>
        <sz val="13"/>
        <rFont val="Calibri"/>
        <family val="2"/>
      </rPr>
      <t xml:space="preserve"> reportando su cumplimiento a la Submesa de Gobierno Digital y Comité Institucional de Gestión y Desempeño-CIGyD</t>
    </r>
  </si>
  <si>
    <r>
      <rPr>
        <b/>
        <sz val="13"/>
        <rFont val="Calibri"/>
        <family val="2"/>
      </rPr>
      <t>Total reportes</t>
    </r>
    <r>
      <rPr>
        <sz val="13"/>
        <rFont val="Calibri"/>
        <family val="2"/>
      </rPr>
      <t xml:space="preserve"> de seguimiento  a los resultados a la submesa y al CIGyD (3 informes=100%)</t>
    </r>
  </si>
  <si>
    <r>
      <t xml:space="preserve">Revisar y de ser necesario </t>
    </r>
    <r>
      <rPr>
        <b/>
        <sz val="13"/>
        <rFont val="Calibri"/>
        <family val="2"/>
      </rPr>
      <t>actualizar  los Instrumentos</t>
    </r>
    <r>
      <rPr>
        <sz val="13"/>
        <rFont val="Calibri"/>
        <family val="2"/>
      </rPr>
      <t xml:space="preserve"> de Gestión de la Información (registro de activos, PGD, PETI etc.), según modelo de seguridad del MinTIC, siendo presentada la propuesta de modificación a la Submesa de Archivo y/o Gobierno Digital según aplique y al  CIGyD para su aprobación. </t>
    </r>
  </si>
  <si>
    <r>
      <t xml:space="preserve">Dar continuidad a la </t>
    </r>
    <r>
      <rPr>
        <b/>
        <sz val="13"/>
        <rFont val="Calibri"/>
        <family val="2"/>
      </rPr>
      <t>actualización</t>
    </r>
    <r>
      <rPr>
        <sz val="13"/>
        <rFont val="Calibri"/>
        <family val="2"/>
      </rPr>
      <t xml:space="preserve"> de la  información publicada en el link "</t>
    </r>
    <r>
      <rPr>
        <b/>
        <sz val="13"/>
        <rFont val="Calibri"/>
        <family val="2"/>
      </rPr>
      <t>Atención y Servicio a la Ciudadanía</t>
    </r>
    <r>
      <rPr>
        <sz val="13"/>
        <rFont val="Calibri"/>
        <family val="2"/>
      </rPr>
      <t xml:space="preserve">" de la página web de la ESE, con </t>
    </r>
    <r>
      <rPr>
        <b/>
        <sz val="13"/>
        <rFont val="Calibri"/>
        <family val="2"/>
      </rPr>
      <t xml:space="preserve">criterios de lenguaje claro </t>
    </r>
  </si>
  <si>
    <r>
      <rPr>
        <b/>
        <sz val="13"/>
        <rFont val="Calibri"/>
        <family val="2"/>
      </rPr>
      <t>Total</t>
    </r>
    <r>
      <rPr>
        <sz val="13"/>
        <rFont val="Calibri"/>
        <family val="2"/>
      </rPr>
      <t xml:space="preserve"> de actualizaciones de la</t>
    </r>
    <r>
      <rPr>
        <b/>
        <sz val="13"/>
        <rFont val="Calibri"/>
        <family val="2"/>
      </rPr>
      <t xml:space="preserve"> documentación</t>
    </r>
    <r>
      <rPr>
        <sz val="13"/>
        <rFont val="Calibri"/>
        <family val="2"/>
      </rPr>
      <t xml:space="preserve"> publicada que cumple con </t>
    </r>
    <r>
      <rPr>
        <b/>
        <sz val="13"/>
        <rFont val="Calibri"/>
        <family val="2"/>
      </rPr>
      <t xml:space="preserve">lenguaje claro </t>
    </r>
    <r>
      <rPr>
        <sz val="13"/>
        <rFont val="Calibri"/>
        <family val="2"/>
      </rPr>
      <t>en el link "Participa" (meta: &gt;=50%)</t>
    </r>
  </si>
  <si>
    <r>
      <t xml:space="preserve">Dar continuidad a la </t>
    </r>
    <r>
      <rPr>
        <b/>
        <sz val="13"/>
        <rFont val="Calibri"/>
        <family val="2"/>
      </rPr>
      <t>actualización</t>
    </r>
    <r>
      <rPr>
        <sz val="13"/>
        <rFont val="Calibri"/>
        <family val="2"/>
      </rPr>
      <t xml:space="preserve"> de la  información publicada en el menú  "</t>
    </r>
    <r>
      <rPr>
        <b/>
        <sz val="13"/>
        <rFont val="Calibri"/>
        <family val="2"/>
      </rPr>
      <t>Transparencia y Acceso a la Información</t>
    </r>
    <r>
      <rPr>
        <sz val="13"/>
        <rFont val="Calibri"/>
        <family val="2"/>
      </rPr>
      <t xml:space="preserve">" de la página web de la ESE, con </t>
    </r>
    <r>
      <rPr>
        <b/>
        <sz val="13"/>
        <rFont val="Calibri"/>
        <family val="2"/>
      </rPr>
      <t>criterios de accesibilidad.</t>
    </r>
  </si>
  <si>
    <r>
      <t xml:space="preserve">Actualizar la página web con nueva tecnología facilitando la consulta por todos los usuarios entre ellos  a </t>
    </r>
    <r>
      <rPr>
        <b/>
        <sz val="13"/>
        <rFont val="Calibri"/>
        <family val="2"/>
      </rPr>
      <t>las personas con discapacidad auditiva.</t>
    </r>
  </si>
  <si>
    <r>
      <t xml:space="preserve">Actualizar en la pagina web el </t>
    </r>
    <r>
      <rPr>
        <b/>
        <sz val="13"/>
        <rFont val="Calibri"/>
        <family val="2"/>
      </rPr>
      <t>esquema de publicaciones</t>
    </r>
    <r>
      <rPr>
        <sz val="13"/>
        <rFont val="Calibri"/>
        <family val="2"/>
      </rPr>
      <t xml:space="preserve"> con seguimiento cuatrimestral y Presentar a la Submesa de Gobierno Digital en forma  cuatrimestralmente el resultado, reportando al CCCIC la oportunidad en su publicación en la web. </t>
    </r>
  </si>
  <si>
    <r>
      <rPr>
        <b/>
        <sz val="13"/>
        <rFont val="Calibri"/>
        <family val="2"/>
      </rPr>
      <t>Total informes</t>
    </r>
    <r>
      <rPr>
        <sz val="13"/>
        <rFont val="Calibri"/>
        <family val="2"/>
      </rPr>
      <t xml:space="preserve"> presentados a la Submesa de Gobierno Digital (cuatrimestral) sobre el cumplimiento  en la actualización, estado de la información a publicar en la web y al CCCIC o al CIGyD (semestral) la oportunidad del </t>
    </r>
    <r>
      <rPr>
        <b/>
        <sz val="13"/>
        <rFont val="Calibri"/>
        <family val="2"/>
      </rPr>
      <t>esquema de publicación</t>
    </r>
    <r>
      <rPr>
        <sz val="13"/>
        <rFont val="Calibri"/>
        <family val="2"/>
      </rPr>
      <t xml:space="preserve"> actualizado en la web </t>
    </r>
  </si>
  <si>
    <r>
      <t xml:space="preserve">Reporte </t>
    </r>
    <r>
      <rPr>
        <b/>
        <sz val="13"/>
        <rFont val="Calibri"/>
        <family val="2"/>
      </rPr>
      <t>matriz ITA</t>
    </r>
    <r>
      <rPr>
        <sz val="13"/>
        <rFont val="Calibri"/>
        <family val="2"/>
      </rPr>
      <t>- Índice de Transparencia y Acceso a la Información, en la pagina web de la ESE de acuerdo a la fecha dispuesta por la Procuraduría. Y presentación de resultados al CIGYD o CCCIC.</t>
    </r>
  </si>
  <si>
    <r>
      <rPr>
        <b/>
        <sz val="13"/>
        <rFont val="Calibri"/>
        <family val="2"/>
      </rPr>
      <t>Informe de la Matriz ITA publicado</t>
    </r>
    <r>
      <rPr>
        <sz val="13"/>
        <rFont val="Calibri"/>
        <family val="2"/>
      </rPr>
      <t xml:space="preserve"> oportunamente  de acuerdo a la fecha establecida por la Procuraduría General de la Nación (100%, 162 ítems publicados)</t>
    </r>
    <r>
      <rPr>
        <i/>
        <sz val="13"/>
        <rFont val="Calibri"/>
        <family val="2"/>
      </rPr>
      <t xml:space="preserve"> Nota: depende de la programación de la Procuraduría</t>
    </r>
  </si>
  <si>
    <r>
      <t>Implementar acciones priorizadas para la vigencia del</t>
    </r>
    <r>
      <rPr>
        <b/>
        <sz val="13"/>
        <rFont val="Calibri"/>
        <family val="2"/>
      </rPr>
      <t xml:space="preserve"> autodiagnóstico "1.2- Integridad"</t>
    </r>
    <r>
      <rPr>
        <sz val="13"/>
        <rFont val="Calibri"/>
        <family val="2"/>
      </rPr>
      <t xml:space="preserve">  propuesta por  el DAFP  para avanzar en el implementación del MIPG -</t>
    </r>
  </si>
  <si>
    <r>
      <t>Porcentaje de  cumplimiento de las acciones priorizadas a implementarse para el 2023, en el autodiagnóstico "</t>
    </r>
    <r>
      <rPr>
        <b/>
        <sz val="13"/>
        <rFont val="Calibri"/>
        <family val="2"/>
      </rPr>
      <t>3.5 "Integridad " del  MIPG</t>
    </r>
    <r>
      <rPr>
        <sz val="13"/>
        <rFont val="Calibri"/>
        <family val="2"/>
      </rPr>
      <t xml:space="preserve"> (&gt;=90%) </t>
    </r>
  </si>
  <si>
    <r>
      <t>J</t>
    </r>
    <r>
      <rPr>
        <sz val="13"/>
        <rFont val="Calibri"/>
        <family val="2"/>
      </rPr>
      <t>efe de talento humano 
Jefe de Planeación</t>
    </r>
  </si>
  <si>
    <r>
      <t xml:space="preserve">Adoptar estrategias de la </t>
    </r>
    <r>
      <rPr>
        <b/>
        <sz val="13"/>
        <rFont val="Calibri"/>
        <family val="2"/>
      </rPr>
      <t>caja de herramientas</t>
    </r>
    <r>
      <rPr>
        <sz val="13"/>
        <rFont val="Calibri"/>
        <family val="2"/>
      </rPr>
      <t xml:space="preserve"> de</t>
    </r>
    <r>
      <rPr>
        <b/>
        <sz val="13"/>
        <rFont val="Calibri"/>
        <family val="2"/>
      </rPr>
      <t xml:space="preserve"> integridad </t>
    </r>
    <r>
      <rPr>
        <sz val="13"/>
        <rFont val="Calibri"/>
        <family val="2"/>
      </rPr>
      <t xml:space="preserve">de la función pública, para fortalecer el despliegue e implementación del código de integridad </t>
    </r>
  </si>
  <si>
    <r>
      <rPr>
        <b/>
        <sz val="13"/>
        <rFont val="Calibri"/>
        <family val="2"/>
      </rPr>
      <t>Total de estrategias</t>
    </r>
    <r>
      <rPr>
        <sz val="13"/>
        <rFont val="Calibri"/>
        <family val="2"/>
      </rPr>
      <t xml:space="preserve"> implementadas para evaluar el código de ética e integridad  (Mínimo 2 estrategias nuevas implementadas)</t>
    </r>
  </si>
  <si>
    <r>
      <t xml:space="preserve">Diseñar e implementar </t>
    </r>
    <r>
      <rPr>
        <b/>
        <sz val="13"/>
        <rFont val="Calibri"/>
        <family val="2"/>
      </rPr>
      <t xml:space="preserve"> capacitación  en Integridad</t>
    </r>
    <r>
      <rPr>
        <sz val="13"/>
        <rFont val="Calibri"/>
        <family val="2"/>
      </rPr>
      <t xml:space="preserve"> y </t>
    </r>
    <r>
      <rPr>
        <b/>
        <sz val="13"/>
        <rFont val="Calibri"/>
        <family val="2"/>
      </rPr>
      <t>ética de lo público</t>
    </r>
    <r>
      <rPr>
        <sz val="13"/>
        <rFont val="Calibri"/>
        <family val="2"/>
      </rPr>
      <t xml:space="preserve">, para clientes internos nuevos y antiguos. </t>
    </r>
  </si>
  <si>
    <r>
      <t xml:space="preserve">Febrero a </t>
    </r>
    <r>
      <rPr>
        <b/>
        <sz val="13"/>
        <rFont val="Calibri"/>
        <family val="2"/>
      </rPr>
      <t>15</t>
    </r>
    <r>
      <rPr>
        <sz val="13"/>
        <rFont val="Calibri"/>
        <family val="2"/>
      </rPr>
      <t xml:space="preserve"> </t>
    </r>
    <r>
      <rPr>
        <b/>
        <sz val="13"/>
        <rFont val="Calibri"/>
        <family val="2"/>
      </rPr>
      <t>Noviembre</t>
    </r>
    <r>
      <rPr>
        <sz val="13"/>
        <rFont val="Calibri"/>
        <family val="2"/>
      </rPr>
      <t xml:space="preserve"> de 2023</t>
    </r>
  </si>
  <si>
    <r>
      <t>Diseñar e implementar  c</t>
    </r>
    <r>
      <rPr>
        <b/>
        <sz val="13"/>
        <rFont val="Calibri"/>
        <family val="2"/>
      </rPr>
      <t>apacitación   en SICOF y conflicto de interés</t>
    </r>
    <r>
      <rPr>
        <sz val="13"/>
        <rFont val="Calibri"/>
        <family val="2"/>
      </rPr>
      <t xml:space="preserve"> para clientes internos </t>
    </r>
  </si>
  <si>
    <r>
      <t xml:space="preserve">Realizar seguimiento para que los contratistas de conformidad a la lista de chequeo para la suscripción de contratos de prestación de servicios de la entidad realicen el </t>
    </r>
    <r>
      <rPr>
        <b/>
        <sz val="13"/>
        <rFont val="Calibri"/>
        <family val="2"/>
      </rPr>
      <t>diligenciamiento del aplicativo o formato por la integridad</t>
    </r>
    <r>
      <rPr>
        <sz val="13"/>
        <rFont val="Calibri"/>
        <family val="2"/>
      </rPr>
      <t>, y el formato del</t>
    </r>
    <r>
      <rPr>
        <b/>
        <sz val="13"/>
        <rFont val="Calibri"/>
        <family val="2"/>
      </rPr>
      <t xml:space="preserve"> reporte del SARLAFT</t>
    </r>
    <r>
      <rPr>
        <sz val="13"/>
        <rFont val="Calibri"/>
        <family val="2"/>
      </rPr>
      <t xml:space="preserve"> para la debida diligencia, cuando aplique, de acuerdo a la Ley 2013 del 2019 antes de la suscripción del contrato</t>
    </r>
  </si>
  <si>
    <r>
      <t xml:space="preserve">Mayo </t>
    </r>
    <r>
      <rPr>
        <b/>
        <sz val="13"/>
        <rFont val="Calibri"/>
        <family val="2"/>
      </rPr>
      <t>a Agosto</t>
    </r>
    <r>
      <rPr>
        <sz val="13"/>
        <rFont val="Calibri"/>
        <family val="2"/>
      </rPr>
      <t xml:space="preserve"> de 2023</t>
    </r>
  </si>
  <si>
    <t xml:space="preserve">          % cumplimiento 4° Componente a Abril 2023</t>
  </si>
  <si>
    <r>
      <t xml:space="preserve">Revisar y actualizar el  </t>
    </r>
    <r>
      <rPr>
        <b/>
        <sz val="13"/>
        <rFont val="Calibri"/>
        <family val="2"/>
      </rPr>
      <t xml:space="preserve">Código de Ética e Integridad, </t>
    </r>
    <r>
      <rPr>
        <sz val="13"/>
        <rFont val="Calibri"/>
        <family val="2"/>
      </rPr>
      <t xml:space="preserve">en relación al </t>
    </r>
    <r>
      <rPr>
        <b/>
        <sz val="13"/>
        <rFont val="Calibri"/>
        <family val="2"/>
      </rPr>
      <t xml:space="preserve">Código de Buen Gobierno, </t>
    </r>
    <r>
      <rPr>
        <sz val="13"/>
        <rFont val="Calibri"/>
        <family val="2"/>
      </rPr>
      <t>incluyendo las</t>
    </r>
    <r>
      <rPr>
        <b/>
        <sz val="13"/>
        <rFont val="Calibri"/>
        <family val="2"/>
      </rPr>
      <t xml:space="preserve"> política </t>
    </r>
    <r>
      <rPr>
        <sz val="13"/>
        <rFont val="Calibri"/>
        <family val="2"/>
      </rPr>
      <t>según normatividad que aplique</t>
    </r>
    <r>
      <rPr>
        <b/>
        <sz val="13"/>
        <rFont val="Calibri"/>
        <family val="2"/>
      </rPr>
      <t xml:space="preserve">, </t>
    </r>
    <r>
      <rPr>
        <sz val="13"/>
        <rFont val="Calibri"/>
        <family val="2"/>
      </rPr>
      <t>incorporando los lineamientos de la Circular 4-5, 5-5 de 2021  y la 53-5 de 2022 de la Supersalud .  Y socializar en Comité Coordinador de Control Interno y Calidad-CCCIC</t>
    </r>
  </si>
  <si>
    <r>
      <t xml:space="preserve">Proporción de </t>
    </r>
    <r>
      <rPr>
        <b/>
        <sz val="13"/>
        <rFont val="Calibri"/>
        <family val="2"/>
      </rPr>
      <t>cumplimiento</t>
    </r>
    <r>
      <rPr>
        <sz val="13"/>
        <rFont val="Calibri"/>
        <family val="2"/>
      </rPr>
      <t xml:space="preserve"> de las acciones priorizadas para la vigencia 2023 en </t>
    </r>
    <r>
      <rPr>
        <b/>
        <sz val="13"/>
        <rFont val="Calibri"/>
        <family val="2"/>
      </rPr>
      <t xml:space="preserve">política de gobierno digital </t>
    </r>
    <r>
      <rPr>
        <sz val="13"/>
        <rFont val="Calibri"/>
        <family val="2"/>
      </rPr>
      <t xml:space="preserve"> (&gt;=90%)</t>
    </r>
  </si>
  <si>
    <r>
      <t xml:space="preserve">Junio y </t>
    </r>
    <r>
      <rPr>
        <b/>
        <sz val="13"/>
        <rFont val="Calibri"/>
        <family val="2"/>
      </rPr>
      <t xml:space="preserve"> Diciembre </t>
    </r>
    <r>
      <rPr>
        <sz val="13"/>
        <rFont val="Calibri"/>
        <family val="2"/>
      </rPr>
      <t>de 2023</t>
    </r>
  </si>
  <si>
    <t>Sistemas de la información</t>
  </si>
  <si>
    <t>Mayo a  Dic de 2023</t>
  </si>
  <si>
    <t/>
  </si>
  <si>
    <t>Nombre de la entidad:</t>
  </si>
  <si>
    <t>HOSPITAL  MANUEL URIBE ANGEL  -ENVIGADO</t>
  </si>
  <si>
    <t>Orden:</t>
  </si>
  <si>
    <t>Territorial</t>
  </si>
  <si>
    <t>Sector administrativo:</t>
  </si>
  <si>
    <t>No Aplica</t>
  </si>
  <si>
    <t>Año vigencia:</t>
  </si>
  <si>
    <t>2023</t>
  </si>
  <si>
    <t>Departamento:</t>
  </si>
  <si>
    <t>Antioquia</t>
  </si>
  <si>
    <t>Municipio:</t>
  </si>
  <si>
    <t>ENVIGADO</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</si>
  <si>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</si>
  <si>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</si>
  <si>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</si>
  <si>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</si>
  <si>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</si>
  <si>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</si>
  <si>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</si>
  <si>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</si>
  <si>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</si>
  <si>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</si>
  <si>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</si>
  <si>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</si>
  <si>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</si>
  <si>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</si>
  <si>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puntaje</t>
  </si>
  <si>
    <t>Pregunta</t>
  </si>
  <si>
    <t>Modelo Único – Hijo</t>
  </si>
  <si>
    <t>58093</t>
  </si>
  <si>
    <t>Asignación de cita para la prestación de servicios en salud</t>
  </si>
  <si>
    <t>Inscrito</t>
  </si>
  <si>
    <r>
      <t xml:space="preserve">Implementación de </t>
    </r>
    <r>
      <rPr>
        <b/>
        <sz val="10"/>
        <color rgb="FF000000"/>
        <rFont val="SansSerif"/>
      </rPr>
      <t>modulo de software</t>
    </r>
    <r>
      <rPr>
        <sz val="10"/>
        <color indexed="8"/>
        <rFont val="SansSerif"/>
      </rPr>
      <t xml:space="preserve"> asociado al</t>
    </r>
    <r>
      <rPr>
        <b/>
        <sz val="10"/>
        <color rgb="FF000000"/>
        <rFont val="SansSerif"/>
      </rPr>
      <t xml:space="preserve"> ERP que permite el </t>
    </r>
    <r>
      <rPr>
        <b/>
        <sz val="11"/>
        <color rgb="FF0000CC"/>
        <rFont val="SansSerif"/>
      </rPr>
      <t>agendamiento web</t>
    </r>
    <r>
      <rPr>
        <sz val="10"/>
        <color indexed="8"/>
        <rFont val="SansSerif"/>
      </rPr>
      <t xml:space="preserve"> directamente por parte del usuario, dando cumplimiento a todos los requisitos de ley.  </t>
    </r>
  </si>
  <si>
    <t xml:space="preserve">Mejora oportunidad en el agendamiento, </t>
  </si>
  <si>
    <t>Atención o asesoría virtual a través de plataformas tecnológicas</t>
  </si>
  <si>
    <t>01/01/2023</t>
  </si>
  <si>
    <t>31/12/2023</t>
  </si>
  <si>
    <t>Sistemas de Información</t>
  </si>
  <si>
    <r>
      <t xml:space="preserve">de las cuales se tuvo </t>
    </r>
    <r>
      <rPr>
        <b/>
        <sz val="11"/>
        <color rgb="FF000000"/>
        <rFont val="SansSerif"/>
      </rPr>
      <t>efectividad del 58.44%</t>
    </r>
    <r>
      <rPr>
        <sz val="11"/>
        <color indexed="8"/>
        <rFont val="SansSerif"/>
      </rPr>
      <t xml:space="preserve"> y la tasa de </t>
    </r>
    <r>
      <rPr>
        <b/>
        <sz val="11"/>
        <color rgb="FF000000"/>
        <rFont val="SansSerif"/>
      </rPr>
      <t>abandono fue del 41.56%</t>
    </r>
    <r>
      <rPr>
        <sz val="11"/>
        <color indexed="8"/>
        <rFont val="SansSerif"/>
      </rPr>
      <t xml:space="preserve">, el AHT fue de 4:35 minutos y tiempo ASA 19:27 minutos.    </t>
    </r>
  </si>
  <si>
    <r>
      <t>Al mismo tiempo</t>
    </r>
    <r>
      <rPr>
        <b/>
        <sz val="10"/>
        <color rgb="FF000000"/>
        <rFont val="SansSerif"/>
      </rPr>
      <t xml:space="preserve"> se ampliará la capacidad</t>
    </r>
    <r>
      <rPr>
        <sz val="10"/>
        <color indexed="8"/>
        <rFont val="SansSerif"/>
      </rPr>
      <t xml:space="preserve"> en infraestructura, talento humano y nivel de servicio para </t>
    </r>
    <r>
      <rPr>
        <b/>
        <sz val="10"/>
        <color rgb="FF0000CC"/>
        <rFont val="SansSerif"/>
      </rPr>
      <t xml:space="preserve">disminuir los días de espera </t>
    </r>
    <r>
      <rPr>
        <sz val="10"/>
        <color indexed="8"/>
        <rFont val="SansSerif"/>
      </rPr>
      <t>para que la prestación del servicio una vez haya sido agendado.</t>
    </r>
  </si>
  <si>
    <t>modificación, cancelación de citas web y de terapia.</t>
  </si>
  <si>
    <t>Esta en proceso la implementación. Desde la última semana de abril 2023, se cuenta con la aprobación por parte del Comité de Contratación, Inversión y Tecnología de la ESE, para la consecución del modulo requerido para este desarrollo.</t>
  </si>
  <si>
    <t>A la fecha de este seguimiento, se tiene reportado el trámite en SUIT con  el tipo y acción de mejora para la optimización del trámite. El Jefe de Planeación continuará actualizando según avances en el mismo.</t>
  </si>
  <si>
    <t>No se ha socializado  ya que aun no se inicia la contratación y quedan trámites internos administrativos por ejecutarse para poderse implementar.</t>
  </si>
  <si>
    <t xml:space="preserve">Se espera que el usuario reciba los beneficios a partir del 3er. Cuatrimestre del 2023. </t>
  </si>
  <si>
    <t>Estos  procesos de optimización del trámite que implique conexión por la web, se hará a través del aplicativo SUIT, el cual incorpora una encuesta de satisfacción por la cual se medirá el beneficio para el usuario, a la vez se evaluará la necesidad de implementar otros mecanismos para medir los beneficios.</t>
  </si>
  <si>
    <t>58142</t>
  </si>
  <si>
    <t>Examen de laboratorio clínico</t>
  </si>
  <si>
    <r>
      <t>Usuarios deben</t>
    </r>
    <r>
      <rPr>
        <b/>
        <sz val="10"/>
        <color rgb="FF000000"/>
        <rFont val="SansSerif"/>
      </rPr>
      <t xml:space="preserve"> desplazarse hacia el hospital para solicitar</t>
    </r>
    <r>
      <rPr>
        <sz val="10"/>
        <color indexed="8"/>
        <rFont val="SansSerif"/>
      </rPr>
      <t xml:space="preserve"> la</t>
    </r>
    <r>
      <rPr>
        <b/>
        <sz val="10"/>
        <color rgb="FF0000CC"/>
        <rFont val="SansSerif"/>
      </rPr>
      <t xml:space="preserve"> impresión de los resultados de laboratorio,</t>
    </r>
    <r>
      <rPr>
        <sz val="10"/>
        <color indexed="8"/>
        <rFont val="SansSerif"/>
      </rPr>
      <t xml:space="preserve"> lo que redunda en costos de tiempo, </t>
    </r>
  </si>
  <si>
    <r>
      <t>Implementación de un</t>
    </r>
    <r>
      <rPr>
        <b/>
        <sz val="10"/>
        <color rgb="FF000000"/>
        <rFont val="SansSerif"/>
      </rPr>
      <t xml:space="preserve"> nuevo software especializado e</t>
    </r>
    <r>
      <rPr>
        <sz val="10"/>
        <color indexed="8"/>
        <rFont val="SansSerif"/>
      </rPr>
      <t>l laboratorio que tendrá un desarrollo en</t>
    </r>
    <r>
      <rPr>
        <b/>
        <sz val="10"/>
        <color rgb="FF000000"/>
        <rFont val="SansSerif"/>
      </rPr>
      <t xml:space="preserve"> </t>
    </r>
    <r>
      <rPr>
        <b/>
        <sz val="10"/>
        <color rgb="FF0000CC"/>
        <rFont val="SansSerif"/>
      </rPr>
      <t>interoperabilidad con el ERP del</t>
    </r>
  </si>
  <si>
    <r>
      <rPr>
        <b/>
        <sz val="11"/>
        <color rgb="FF0000CC"/>
        <rFont val="SansSerif"/>
      </rPr>
      <t>Resultados en línea,</t>
    </r>
    <r>
      <rPr>
        <sz val="11"/>
        <color indexed="8"/>
        <rFont val="SansSerif"/>
      </rPr>
      <t xml:space="preserve"> mayor accesibilidad de la población y </t>
    </r>
  </si>
  <si>
    <t>transporte para el usuario y en otros asociados para el hospital incluyendo ahorros en papelería, personal para la atención exclusiva de esta población y evitar posibles contagios en el entorno hospitalario</t>
  </si>
  <si>
    <r>
      <rPr>
        <sz val="10"/>
        <color rgb="FF0000CC"/>
        <rFont val="SansSerif"/>
      </rPr>
      <t xml:space="preserve"> hospital</t>
    </r>
    <r>
      <rPr>
        <sz val="10"/>
        <color indexed="8"/>
        <rFont val="SansSerif"/>
      </rPr>
      <t>, y que uno de sus productos será la consulta de resultados de laboratorio vía web la población así como el disminuir el riesgo inherente a la presencia en una institución hospitalaria</t>
    </r>
  </si>
  <si>
    <t xml:space="preserve">disminución de tiempos de </t>
  </si>
  <si>
    <t>desplazamiento con sus costos asociados</t>
  </si>
  <si>
    <t>Se tiene actualizada la información en el SUIT, con las acciones para facilitarle al usuario la consulta de  los resultados de los exámenes de laboratorio , y se continuará actualizando una vez entre en operación las acciones formuladas.</t>
  </si>
  <si>
    <t xml:space="preserve">Aún no se socializa al usuario interno. A nivel interno, se informó al Comité de Contratación, Inversión y Tecnología, donde se aprobó la consecución del modulo que permite esta interoperabilidad entre los software. </t>
  </si>
  <si>
    <t>Aún no, se espera para finales de junio o julio haber superado todas las etapas de contratación, actualización, prueba y entregas para implementar completamente el servicio a los usuarios.</t>
  </si>
  <si>
    <t>58416</t>
  </si>
  <si>
    <t>Terapia</t>
  </si>
  <si>
    <r>
      <t xml:space="preserve">Implementación de modulo de software asociado al ERP que permite el </t>
    </r>
    <r>
      <rPr>
        <b/>
        <sz val="10"/>
        <color rgb="FF0000CC"/>
        <rFont val="SansSerif"/>
      </rPr>
      <t>agendamiento web directamente por parte del usuario</t>
    </r>
    <r>
      <rPr>
        <sz val="10"/>
        <color indexed="8"/>
        <rFont val="SansSerif"/>
      </rPr>
      <t xml:space="preserve">, dando cumplimiento a todos los requisitos de ley.  </t>
    </r>
  </si>
  <si>
    <t xml:space="preserve">Mejora oportunidad en el agendamiento, modificación, </t>
  </si>
  <si>
    <r>
      <t xml:space="preserve">Al mismo tiempo se </t>
    </r>
    <r>
      <rPr>
        <b/>
        <sz val="10"/>
        <color rgb="FF0000CC"/>
        <rFont val="SansSerif"/>
      </rPr>
      <t>ampliará la capacidad en</t>
    </r>
    <r>
      <rPr>
        <sz val="10"/>
        <color indexed="8"/>
        <rFont val="SansSerif"/>
      </rPr>
      <t xml:space="preserve"> infraestructura, talento humano y nivel de servicio para disminuir los días de espera para que la prestación del servicio una vez haya sido agendado</t>
    </r>
  </si>
  <si>
    <t>cancelación de citas web y de terapia.</t>
  </si>
  <si>
    <r>
      <t xml:space="preserve">A través del </t>
    </r>
    <r>
      <rPr>
        <b/>
        <sz val="11"/>
        <color rgb="FF000000"/>
        <rFont val="SansSerif"/>
      </rPr>
      <t>software ERP</t>
    </r>
    <r>
      <rPr>
        <sz val="11"/>
        <color indexed="8"/>
        <rFont val="SansSerif"/>
      </rPr>
      <t xml:space="preserve"> que se dispone, junto con la</t>
    </r>
    <r>
      <rPr>
        <b/>
        <sz val="11"/>
        <color rgb="FF000000"/>
        <rFont val="SansSerif"/>
      </rPr>
      <t xml:space="preserve"> implementación ya realizadas </t>
    </r>
  </si>
  <si>
    <r>
      <rPr>
        <b/>
        <sz val="11"/>
        <color rgb="FF0000CC"/>
        <rFont val="SansSerif"/>
      </rPr>
      <t xml:space="preserve">Resultados en línea, </t>
    </r>
    <r>
      <rPr>
        <sz val="11"/>
        <color indexed="8"/>
        <rFont val="SansSerif"/>
      </rPr>
      <t xml:space="preserve">mayor accesibilidad </t>
    </r>
  </si>
  <si>
    <t>Atención o asesoría virtual</t>
  </si>
  <si>
    <t>62291</t>
  </si>
  <si>
    <t>Radiología e imágenes diagnósticas</t>
  </si>
  <si>
    <t xml:space="preserve">lo que redunda en costos de tiempo, transporte para el usuario y en otros asociados para el hospital incluyendo ahorros en papelería, personal </t>
  </si>
  <si>
    <r>
      <rPr>
        <b/>
        <sz val="11"/>
        <color rgb="FF000000"/>
        <rFont val="SansSerif"/>
      </rPr>
      <t xml:space="preserve">en PACS </t>
    </r>
    <r>
      <rPr>
        <sz val="11"/>
        <color indexed="8"/>
        <rFont val="SansSerif"/>
      </rPr>
      <t>permitirá las</t>
    </r>
    <r>
      <rPr>
        <b/>
        <sz val="11"/>
        <color rgb="FF0000CC"/>
        <rFont val="SansSerif"/>
      </rPr>
      <t xml:space="preserve"> conexiones para descarga de resultados web</t>
    </r>
  </si>
  <si>
    <t xml:space="preserve">de la población y disminución de tiempos de </t>
  </si>
  <si>
    <t xml:space="preserve"> a través de plataformas tecnológicas</t>
  </si>
  <si>
    <t>Para el mes de mayo inicia la etapa de prueba, para revisar la forma como se van a descargar  por el usuario, tanto las imágenes como la lectura  de los estudios y la forma de hacerlo más amigable y accesible para el usuario. Se espera para el 2do cuatrimestre 2023 estar operando y tener los primeros resultados con los pacientes.</t>
  </si>
  <si>
    <t xml:space="preserve">administrativo, de aseo y vigilancia y evitar el riesgo para la población por su interacción en entornos hospitalarios </t>
  </si>
  <si>
    <t>Se tiene actualizada la información en el SUIT, con las acciones para facilitarle al usuario la consulta de sus estudios imagenológicos, y se continuará actualizando una vez entre en operación las acciones formuladas.</t>
  </si>
  <si>
    <t xml:space="preserve">Aún no se socializa al usuario interno. A nivel interno, se informó al Comité de Contratación, Inversión y Tecnología, donde se aprobó la consecución del modulo que permite esta interoperabilidad.  </t>
  </si>
  <si>
    <t>No, se espera entre mayo y junio haber superado la etapa de prueba y estar entregando este servicio a los usuarios.</t>
  </si>
  <si>
    <t>1er Seguimiento- 1er Cuatrimestre 2023</t>
  </si>
  <si>
    <t>MONITOREO POR JEFE DE PLANEACIÓN</t>
  </si>
  <si>
    <t xml:space="preserve">SEGUIMIENTO Y EVALUACIÓN POR LA OFICINA DE CONTROL INTERNO </t>
  </si>
  <si>
    <t>Mejora a implementar</t>
  </si>
  <si>
    <t>Beneficio al ciudadano y/o entidad</t>
  </si>
  <si>
    <t>Fecha inicio</t>
  </si>
  <si>
    <t>Fecha final implementación</t>
  </si>
  <si>
    <t>Justificación</t>
  </si>
  <si>
    <t>Monitoreo jefe planeación</t>
  </si>
  <si>
    <t xml:space="preserve"> Valor ejecutado (%)</t>
  </si>
  <si>
    <t>Observaciones/Recomendaciones</t>
  </si>
  <si>
    <t>Seguimiento jefe control interno</t>
  </si>
  <si>
    <t>02/05/2023</t>
  </si>
  <si>
    <t xml:space="preserve"> </t>
  </si>
  <si>
    <t>Sí</t>
  </si>
  <si>
    <t>Respondió</t>
  </si>
  <si>
    <t>Observación</t>
  </si>
  <si>
    <t>1. ¿Cuenta con el plan de trabajo para implementar la propuesta de mejora del trámite?</t>
  </si>
  <si>
    <t>Desde Gestión de la Información, se documentó en el Plan Operativo Anual del proceso, la estrategia y las  acciones a desarrollar para la consecución e implementación del software con el que se maneja el agendamiento de citas y el proporcionado por la empresa que maneja el software de la Historia Clínica Electrónica entre otros, para lograr el agendamiento de la citas por la página web.</t>
  </si>
  <si>
    <t>2. ¿Se implementó la mejora del trámite en la entidad?</t>
  </si>
  <si>
    <t>3. ¿Se actualizó el trámite en el SUIT incluyendo la mejora?</t>
  </si>
  <si>
    <t>4. ¿Se ha realizado la socialización de la mejora tanto en la entidad como con los usuarios?</t>
  </si>
  <si>
    <t>5. ¿El usuario está recibiendo los beneficios de la mejora del trámite?</t>
  </si>
  <si>
    <t>6. ¿La entidad ya cuenta con mecanismos para medir los beneficios que recibirá el usuario por la mejora del trámite?</t>
  </si>
  <si>
    <t>Desde Gestión de la Información, se documentó en el Plan Operativo Anual del proceso, la estrategia y acciones para la interoperabilidad entre los softwares de laboratorio y  el de la historia clínica electrónica que se maneja actualmente, facilitándole al usuario el descargar los resultados de los exámenes de laboratorio a través de la pagina web.</t>
  </si>
  <si>
    <t xml:space="preserve">Para el 3er cuatrimestre se espera haber superado las pruebas técnicas y otros procesos administrativos para iniciar la socialización al usuario y dar a conocer  la forma de descargar los resultados en línea. </t>
  </si>
  <si>
    <t>Desde Gestión de la Información, se documentó en el Plan Operativo Anual del proceso, la estrategia y acciones para la conexión entre los softwares para que el usuario pueda descargar los resultados de los estudios imagenológicos a través de la pagina web.</t>
  </si>
  <si>
    <t xml:space="preserve">En el año 2022 ingresaron 160886 </t>
  </si>
  <si>
    <t xml:space="preserve">58.44% y la tasa de abandono fue del 41.56%, el AHT fue </t>
  </si>
  <si>
    <t xml:space="preserve">de 4:35 minutos y tiempo ASA 19:27 minutos.    </t>
  </si>
  <si>
    <t xml:space="preserve">Implementación de modulo de software asociado al ERP que permite el agendamiento web </t>
  </si>
  <si>
    <t xml:space="preserve">directamente por parte del usuario, dando cumplimiento a todos los requisitos de ley.  Al </t>
  </si>
  <si>
    <t xml:space="preserve">mismo tiempo se ampliará la capacidad en </t>
  </si>
  <si>
    <t xml:space="preserve">infraestructura, talento humano y nivel de servicio para disminuir los días de espera para </t>
  </si>
  <si>
    <t>que la prestación del servicio una vez haya sido agendado.</t>
  </si>
  <si>
    <t xml:space="preserve">Mejora oportunidad en el </t>
  </si>
  <si>
    <t xml:space="preserve">agendamiento, modificación, cancelación de </t>
  </si>
  <si>
    <t>citas web y de terapia.</t>
  </si>
  <si>
    <t xml:space="preserve">Atención o asesoría virtual a través de </t>
  </si>
  <si>
    <t>plataformas tecnológicas</t>
  </si>
  <si>
    <t xml:space="preserve">El comité de contratación, inversión y tecnología, reunido </t>
  </si>
  <si>
    <t xml:space="preserve">el 27 de abril de 2023 autorizó implementar el Software PORMED para Citas Web, que la idea sería efectuar el cambio del módulo de facturación por </t>
  </si>
  <si>
    <t xml:space="preserve">ventas de farmacia y tomar el de PORMED lo que significaría un descuento de $11k.  </t>
  </si>
  <si>
    <t xml:space="preserve">Quedando un valor de inversión $58.072.000 con IVA INCLUIDO (entre implementación y licenciamiento) y </t>
  </si>
  <si>
    <t>adicionalmente $7.656.000 anuales que corresponden a mantenimiento.</t>
  </si>
  <si>
    <t>Usuarios deben desplazarse hacia el hospital para solicitar la impresión de los</t>
  </si>
  <si>
    <t xml:space="preserve"> resultados de laboratorio, lo que redunda en costos </t>
  </si>
  <si>
    <t xml:space="preserve">de tiempo, transporte para el usuario y en otros </t>
  </si>
  <si>
    <t xml:space="preserve">asociados para el hospital incluyendo ahorros en </t>
  </si>
  <si>
    <t xml:space="preserve">papelería, personal para la atención exclusiva de esta </t>
  </si>
  <si>
    <t>población y evitar posibles contagios en el entorno hospitalario</t>
  </si>
  <si>
    <t xml:space="preserve">Implementación de un nuevo software especializado el </t>
  </si>
  <si>
    <t xml:space="preserve">laboratorio que tendrá un desarrollo en interoperabilidad </t>
  </si>
  <si>
    <t xml:space="preserve">con el ERP del hospital, y que uno de sus productos </t>
  </si>
  <si>
    <t xml:space="preserve">será la consulta de resultados de laboratorio vía web </t>
  </si>
  <si>
    <t xml:space="preserve">la población así como el riesgo inherente a la </t>
  </si>
  <si>
    <t>presencia en una institución hospitalaria</t>
  </si>
  <si>
    <t xml:space="preserve">Resultados en línea, mayor </t>
  </si>
  <si>
    <t xml:space="preserve">accesibilidad de la población y disminución de </t>
  </si>
  <si>
    <t xml:space="preserve">tiempos de desplazamiento con sus costos </t>
  </si>
  <si>
    <t>asociados</t>
  </si>
  <si>
    <t xml:space="preserve">Atención o asesoría virtual </t>
  </si>
  <si>
    <t>a través de plataformas tecnológicas</t>
  </si>
  <si>
    <t xml:space="preserve">el 27 de abril de 2023 autorizó la implementación del software ofrecido por el proveedor </t>
  </si>
  <si>
    <t xml:space="preserve">Roche a título gratuito en contraprestación de la compra de material reactivo, dicha </t>
  </si>
  <si>
    <t xml:space="preserve">implementación se realizará con la versión 1.0 y el hospital a través de su casa de </t>
  </si>
  <si>
    <t>software gestionará las horas de trabajo que permitan la interoperabilidad de los</t>
  </si>
  <si>
    <t xml:space="preserve"> sistemas de información.  </t>
  </si>
  <si>
    <t xml:space="preserve">acción de racionalización 58093 para citas web, también beneficiará los agendamientos </t>
  </si>
  <si>
    <t>para terapias web.</t>
  </si>
  <si>
    <t>La implementación de la</t>
  </si>
  <si>
    <t xml:space="preserve">En el año 2022 </t>
  </si>
  <si>
    <t xml:space="preserve">cuales se tuvo efectividad del 58.44% y la tasa de </t>
  </si>
  <si>
    <t xml:space="preserve">abandono fue del 41.56%, el AHT fue de 4:35 minutos y  </t>
  </si>
  <si>
    <t xml:space="preserve">tiempo ASA 19:27 minutos.  </t>
  </si>
  <si>
    <t xml:space="preserve">directamente por parte del usuario, dando cumplimiento a todos los </t>
  </si>
  <si>
    <t xml:space="preserve">requisitos de ley.  Al mismo tiempo se ampliará la </t>
  </si>
  <si>
    <t xml:space="preserve">capacidad en infraestructura, talento humano y </t>
  </si>
  <si>
    <t>nivel de servicio para disminuir los días de espera para</t>
  </si>
  <si>
    <t xml:space="preserve">que la prestación del servicio una vez haya sido agendado </t>
  </si>
  <si>
    <t xml:space="preserve">Mejora oportunidad en </t>
  </si>
  <si>
    <t xml:space="preserve">el agendamiento, modificación, cancelación de </t>
  </si>
  <si>
    <t xml:space="preserve">Atención o </t>
  </si>
  <si>
    <t>tecnológicas</t>
  </si>
  <si>
    <t>asesoría virtual a través de plataformas</t>
  </si>
  <si>
    <t xml:space="preserve">cuatrimestre de 2023 no se han tenido avances, el equipo de sistemas de información </t>
  </si>
  <si>
    <t>continúa realizado validaciones al ERP.</t>
  </si>
  <si>
    <t>Con corte al primer</t>
  </si>
  <si>
    <t xml:space="preserve">A través del software ERP que se </t>
  </si>
  <si>
    <t>dispone, junto con la implementación ya realizadas en</t>
  </si>
  <si>
    <t>PACS permitirá las conexiones para descarga de</t>
  </si>
  <si>
    <t>resultados web</t>
  </si>
  <si>
    <t xml:space="preserve">Usuarios deben </t>
  </si>
  <si>
    <t xml:space="preserve">desplazarse hacia el hospital para solicitar la impresión de los </t>
  </si>
  <si>
    <t xml:space="preserve">redunda en costos de tiempo, transporte para el </t>
  </si>
  <si>
    <t xml:space="preserve">usuario y en otros asociados para el hospital incluyendo </t>
  </si>
  <si>
    <t xml:space="preserve">ahorros en papelería, personal administrativo, de </t>
  </si>
  <si>
    <t xml:space="preserve">aseo y vigilancia y evitar el riesgo para la población por su interacción en entornos hospitalarios </t>
  </si>
  <si>
    <t xml:space="preserve">          % cumplimiento 6° Componente a Abril 2023</t>
  </si>
  <si>
    <r>
      <t xml:space="preserve">Fecha de Publicación:  </t>
    </r>
    <r>
      <rPr>
        <i/>
        <sz val="16"/>
        <rFont val="Arial"/>
        <family val="2"/>
      </rPr>
      <t>15 de Mayo de 2023</t>
    </r>
  </si>
  <si>
    <t>Ejecución de actividades programadas para el 2do cuatrimestre 2023, no aplica evaluación.</t>
  </si>
  <si>
    <r>
      <rPr>
        <b/>
        <sz val="13"/>
        <rFont val="Calibri"/>
        <family val="2"/>
      </rPr>
      <t>Total</t>
    </r>
    <r>
      <rPr>
        <sz val="13"/>
        <rFont val="Calibri"/>
        <family val="2"/>
      </rPr>
      <t xml:space="preserve"> de actualizaciones de la</t>
    </r>
    <r>
      <rPr>
        <b/>
        <sz val="13"/>
        <rFont val="Calibri"/>
        <family val="2"/>
      </rPr>
      <t xml:space="preserve"> documentación</t>
    </r>
    <r>
      <rPr>
        <sz val="13"/>
        <rFont val="Calibri"/>
        <family val="2"/>
      </rPr>
      <t xml:space="preserve"> publicada en el 2022 y  2023 que cumple con </t>
    </r>
    <r>
      <rPr>
        <b/>
        <sz val="13"/>
        <rFont val="Calibri"/>
        <family val="2"/>
      </rPr>
      <t xml:space="preserve">criterios de accesibilidad </t>
    </r>
    <r>
      <rPr>
        <sz val="13"/>
        <rFont val="Calibri"/>
        <family val="2"/>
      </rPr>
      <t>en el Menú "</t>
    </r>
    <r>
      <rPr>
        <b/>
        <sz val="13"/>
        <rFont val="Calibri"/>
        <family val="2"/>
      </rPr>
      <t>Transparencia y Acceso a la Información"</t>
    </r>
    <r>
      <rPr>
        <sz val="13"/>
        <rFont val="Calibri"/>
        <family val="2"/>
      </rPr>
      <t xml:space="preserve"> (meta: &gt;=85%)</t>
    </r>
  </si>
  <si>
    <r>
      <t>Realizar seguimiento por el  comité Coordinador - CCCIC,  y</t>
    </r>
    <r>
      <rPr>
        <b/>
        <sz val="13"/>
        <rFont val="Calibri"/>
        <family val="2"/>
      </rPr>
      <t xml:space="preserve"> por Junta Directiva </t>
    </r>
    <r>
      <rPr>
        <sz val="13"/>
        <rFont val="Calibri"/>
        <family val="2"/>
      </rPr>
      <t xml:space="preserve">al seguimiento oportuno y </t>
    </r>
    <r>
      <rPr>
        <b/>
        <sz val="13"/>
        <rFont val="Calibri"/>
        <family val="2"/>
      </rPr>
      <t xml:space="preserve">reporte a la UIAF </t>
    </r>
    <r>
      <rPr>
        <sz val="13"/>
        <rFont val="Calibri"/>
        <family val="2"/>
      </rPr>
      <t>sobre los casos sospechosos o intentados de LAFT, y la gestión de los</t>
    </r>
    <r>
      <rPr>
        <b/>
        <sz val="13"/>
        <rFont val="Calibri"/>
        <family val="2"/>
      </rPr>
      <t xml:space="preserve"> riesgos SICOF</t>
    </r>
    <r>
      <rPr>
        <sz val="13"/>
        <rFont val="Calibri"/>
        <family val="2"/>
      </rPr>
      <t>, de acuerdo a los informes de la Oficial de Cumplimiento.</t>
    </r>
  </si>
  <si>
    <r>
      <t xml:space="preserve">Meta: </t>
    </r>
    <r>
      <rPr>
        <b/>
        <sz val="13"/>
        <rFont val="Calibri"/>
        <family val="2"/>
      </rPr>
      <t>total Informes</t>
    </r>
    <r>
      <rPr>
        <sz val="13"/>
        <rFont val="Calibri"/>
        <family val="2"/>
      </rPr>
      <t xml:space="preserve"> presentados al CCCIC</t>
    </r>
    <r>
      <rPr>
        <b/>
        <sz val="13"/>
        <rFont val="Calibri"/>
        <family val="2"/>
      </rPr>
      <t xml:space="preserve"> y Junta Directiva</t>
    </r>
    <r>
      <rPr>
        <sz val="13"/>
        <rFont val="Calibri"/>
        <family val="2"/>
      </rPr>
      <t xml:space="preserve"> por la Oficial de Cumplimiento en relación a</t>
    </r>
    <r>
      <rPr>
        <b/>
        <sz val="13"/>
        <rFont val="Calibri"/>
        <family val="2"/>
      </rPr>
      <t xml:space="preserve"> la gestión de los riesgos SICOF</t>
    </r>
    <r>
      <rPr>
        <sz val="13"/>
        <rFont val="Calibri"/>
        <family val="2"/>
      </rPr>
      <t xml:space="preserve"> y  </t>
    </r>
    <r>
      <rPr>
        <b/>
        <sz val="13"/>
        <rFont val="Calibri"/>
        <family val="2"/>
      </rPr>
      <t>LAFT</t>
    </r>
    <r>
      <rPr>
        <sz val="13"/>
        <rFont val="Calibri"/>
        <family val="2"/>
      </rPr>
      <t xml:space="preserve"> (3 al CCCIC y </t>
    </r>
    <r>
      <rPr>
        <b/>
        <u/>
        <sz val="13"/>
        <rFont val="Calibri"/>
        <family val="2"/>
      </rPr>
      <t>2 a Junta Directiva)</t>
    </r>
    <r>
      <rPr>
        <sz val="13"/>
        <rFont val="Calibri"/>
        <family val="2"/>
      </rPr>
      <t>.</t>
    </r>
  </si>
  <si>
    <r>
      <t xml:space="preserve">Esta en proceso la implementación. Desde la última semana de abril 2023, se cuenta con la </t>
    </r>
    <r>
      <rPr>
        <b/>
        <sz val="9"/>
        <color rgb="FF000000"/>
        <rFont val="SansSerif"/>
      </rPr>
      <t>aprobación por parte del Comité</t>
    </r>
    <r>
      <rPr>
        <sz val="9"/>
        <color indexed="72"/>
        <rFont val="SansSerif"/>
      </rPr>
      <t xml:space="preserve"> de Contratación, Inversión y Tecnología de la ESE, para la </t>
    </r>
    <r>
      <rPr>
        <b/>
        <sz val="9"/>
        <color rgb="FF000000"/>
        <rFont val="SansSerif"/>
      </rPr>
      <t>consecución del modulo</t>
    </r>
    <r>
      <rPr>
        <sz val="9"/>
        <color indexed="72"/>
        <rFont val="SansSerif"/>
      </rPr>
      <t xml:space="preserve"> requerido para este desarrollo.</t>
    </r>
  </si>
  <si>
    <r>
      <t>Se espera que el usuario reciba los beneficios a partir del</t>
    </r>
    <r>
      <rPr>
        <b/>
        <sz val="9"/>
        <color rgb="FF000000"/>
        <rFont val="SansSerif"/>
      </rPr>
      <t xml:space="preserve"> 3er. Cuatrimestre</t>
    </r>
    <r>
      <rPr>
        <sz val="9"/>
        <color indexed="72"/>
        <rFont val="SansSerif"/>
      </rPr>
      <t xml:space="preserve"> del 2023. 
</t>
    </r>
  </si>
  <si>
    <t>De acuerdo a la fecha programadas, la ejecución y seguimiento corresponderá al corte del ultimo cuatrimestre del 2023.</t>
  </si>
  <si>
    <t>Esta actividad depende de las fechas estipuladas por la procuraduría, a la fecha no se ha publicado directriz acerca de las fechas de reporte para la actual vigencia. No aplica seguimiento en este periodo.</t>
  </si>
  <si>
    <t>Actividad programada para mayo 2023 que se encuentra en fase de planeación, por lo cual su ejecución y seguimiento se hará en el 2do cuatrimestre 2023.</t>
  </si>
  <si>
    <r>
      <t>Proporción de</t>
    </r>
    <r>
      <rPr>
        <b/>
        <sz val="13"/>
        <rFont val="Calibri"/>
        <family val="2"/>
      </rPr>
      <t xml:space="preserve"> funcionarios capacitados</t>
    </r>
    <r>
      <rPr>
        <sz val="13"/>
        <rFont val="Calibri"/>
        <family val="2"/>
      </rPr>
      <t xml:space="preserve"> en</t>
    </r>
    <r>
      <rPr>
        <b/>
        <sz val="16"/>
        <rFont val="Calibri"/>
        <family val="2"/>
      </rPr>
      <t xml:space="preserve"> integridad y ética </t>
    </r>
    <r>
      <rPr>
        <sz val="13"/>
        <rFont val="Calibri"/>
        <family val="2"/>
      </rPr>
      <t>de lo público   (&gt;=</t>
    </r>
    <r>
      <rPr>
        <b/>
        <sz val="13"/>
        <rFont val="Calibri"/>
        <family val="2"/>
      </rPr>
      <t>80%</t>
    </r>
    <r>
      <rPr>
        <sz val="13"/>
        <rFont val="Calibri"/>
        <family val="2"/>
      </rPr>
      <t xml:space="preserve"> del total de funcionarios y contratistas)
</t>
    </r>
    <r>
      <rPr>
        <b/>
        <sz val="13"/>
        <rFont val="Calibri"/>
        <family val="2"/>
      </rPr>
      <t>Calificación</t>
    </r>
    <r>
      <rPr>
        <sz val="13"/>
        <rFont val="Calibri"/>
        <family val="2"/>
      </rPr>
      <t xml:space="preserve"> promedio &gt;=8.5</t>
    </r>
  </si>
  <si>
    <r>
      <t>Proporción de</t>
    </r>
    <r>
      <rPr>
        <b/>
        <sz val="13"/>
        <rFont val="Calibri"/>
        <family val="2"/>
      </rPr>
      <t xml:space="preserve"> funcionarios capacitados</t>
    </r>
    <r>
      <rPr>
        <sz val="13"/>
        <rFont val="Calibri"/>
        <family val="2"/>
      </rPr>
      <t xml:space="preserve"> en</t>
    </r>
    <r>
      <rPr>
        <b/>
        <sz val="13"/>
        <rFont val="Calibri"/>
        <family val="2"/>
      </rPr>
      <t xml:space="preserve"> </t>
    </r>
    <r>
      <rPr>
        <b/>
        <sz val="16"/>
        <rFont val="Calibri"/>
        <family val="2"/>
      </rPr>
      <t>conflictos de interés y SICOF</t>
    </r>
    <r>
      <rPr>
        <sz val="16"/>
        <rFont val="Calibri"/>
        <family val="2"/>
      </rPr>
      <t xml:space="preserve"> </t>
    </r>
    <r>
      <rPr>
        <sz val="13"/>
        <rFont val="Calibri"/>
        <family val="2"/>
      </rPr>
      <t xml:space="preserve">  (&gt;=</t>
    </r>
    <r>
      <rPr>
        <b/>
        <sz val="13"/>
        <rFont val="Calibri"/>
        <family val="2"/>
      </rPr>
      <t>40 %</t>
    </r>
    <r>
      <rPr>
        <sz val="13"/>
        <rFont val="Calibri"/>
        <family val="2"/>
      </rPr>
      <t xml:space="preserve"> del total de funcionarios y contratistas)
</t>
    </r>
    <r>
      <rPr>
        <b/>
        <sz val="13"/>
        <rFont val="Calibri"/>
        <family val="2"/>
      </rPr>
      <t>Calificación</t>
    </r>
    <r>
      <rPr>
        <sz val="13"/>
        <rFont val="Calibri"/>
        <family val="2"/>
      </rPr>
      <t xml:space="preserve"> promedio &gt;=8.5</t>
    </r>
  </si>
  <si>
    <r>
      <t>Proporción de</t>
    </r>
    <r>
      <rPr>
        <b/>
        <sz val="13"/>
        <rFont val="Calibri"/>
        <family val="2"/>
      </rPr>
      <t xml:space="preserve"> Contratistas </t>
    </r>
    <r>
      <rPr>
        <sz val="13"/>
        <rFont val="Calibri"/>
        <family val="2"/>
      </rPr>
      <t>que cumplen con el diligenciamiento del formato o aplicativo definido "por la</t>
    </r>
    <r>
      <rPr>
        <b/>
        <sz val="16"/>
        <rFont val="Calibri"/>
        <family val="2"/>
      </rPr>
      <t xml:space="preserve"> Integridad</t>
    </r>
    <r>
      <rPr>
        <sz val="13"/>
        <rFont val="Calibri"/>
        <family val="2"/>
      </rPr>
      <t xml:space="preserve">" y el  formato </t>
    </r>
    <r>
      <rPr>
        <b/>
        <sz val="14"/>
        <rFont val="Calibri"/>
        <family val="2"/>
      </rPr>
      <t>SARLAFT</t>
    </r>
    <r>
      <rPr>
        <sz val="13"/>
        <rFont val="Calibri"/>
        <family val="2"/>
      </rPr>
      <t xml:space="preserve"> a los que aplique (&gt;=80% del total de contratistas)</t>
    </r>
  </si>
  <si>
    <r>
      <rPr>
        <b/>
        <sz val="13"/>
        <rFont val="Calibri"/>
        <family val="2"/>
      </rPr>
      <t>Cobertura de funcionarios</t>
    </r>
    <r>
      <rPr>
        <sz val="13"/>
        <rFont val="Calibri"/>
        <family val="2"/>
      </rPr>
      <t xml:space="preserve"> capacitados en Derechos y Deberes Diferenciales, Modelo de Inclusión y Atención Preferencial, por cada proceso. (Meta: de acuerdo a la programación del plan institucional de capacitaciones) </t>
    </r>
  </si>
  <si>
    <r>
      <t>Desde la Oficina de Planeación y Talento Humano, s</t>
    </r>
    <r>
      <rPr>
        <b/>
        <sz val="13"/>
        <rFont val="Calibri"/>
        <family val="2"/>
        <scheme val="minor"/>
      </rPr>
      <t xml:space="preserve">e trabaja en la actualización </t>
    </r>
    <r>
      <rPr>
        <sz val="13"/>
        <rFont val="Calibri"/>
        <family val="2"/>
        <scheme val="minor"/>
      </rPr>
      <t>de ambos manuales,  por lo tanto y estando dentro del termino para cumplir con su actualización se deja como no aplica para este 1er cuatrimestre.</t>
    </r>
  </si>
  <si>
    <r>
      <t xml:space="preserve">Revisar y de ser necesario actualizar el </t>
    </r>
    <r>
      <rPr>
        <b/>
        <sz val="13"/>
        <rFont val="Calibri"/>
        <family val="2"/>
      </rPr>
      <t xml:space="preserve">Manual del Sistema Integrado de Gestión de Riesgos-SIGR, </t>
    </r>
    <r>
      <rPr>
        <sz val="13"/>
        <rFont val="Calibri"/>
        <family val="2"/>
      </rPr>
      <t xml:space="preserve">incluido en éste la </t>
    </r>
    <r>
      <rPr>
        <b/>
        <sz val="13"/>
        <rFont val="Calibri"/>
        <family val="2"/>
      </rPr>
      <t>Política de Gestión del Riesgo</t>
    </r>
    <r>
      <rPr>
        <sz val="13"/>
        <rFont val="Calibri"/>
        <family val="2"/>
      </rPr>
      <t xml:space="preserve">, de acuerdo a los 10 Subsistemas  a fin de articularse con el </t>
    </r>
    <r>
      <rPr>
        <b/>
        <sz val="13"/>
        <rFont val="Calibri"/>
        <family val="2"/>
      </rPr>
      <t>Programa de Transparencia y Ética Empresarial</t>
    </r>
    <r>
      <rPr>
        <sz val="13"/>
        <rFont val="Calibri"/>
        <family val="2"/>
      </rPr>
      <t xml:space="preserve">- </t>
    </r>
    <r>
      <rPr>
        <b/>
        <sz val="13"/>
        <rFont val="Calibri"/>
        <family val="2"/>
      </rPr>
      <t>PTEE</t>
    </r>
    <r>
      <rPr>
        <sz val="13"/>
        <rFont val="Calibri"/>
        <family val="2"/>
      </rPr>
      <t>, que hace parte de las Políticas del Código de Buen Gobierno,  de acuerdo a los lineamiento de la Ley 2195 de enero 2022 y las  Circulares externas 5-5 de 2021, 53-5 de 2022 de la Supersalud, , socializando los principales cambios al CCCIC.</t>
    </r>
  </si>
  <si>
    <t>Seguimiento a la Ejecución del  Plan Anticorrupción y  Atención al Ciudadano-PAAC y</t>
  </si>
  <si>
    <r>
      <t xml:space="preserve">Se llevó a cabo el </t>
    </r>
    <r>
      <rPr>
        <b/>
        <sz val="13"/>
        <rFont val="Calibri"/>
        <family val="2"/>
        <scheme val="minor"/>
      </rPr>
      <t>ejercicio de participación con los ciudadanos</t>
    </r>
    <r>
      <rPr>
        <sz val="13"/>
        <rFont val="Calibri"/>
        <family val="2"/>
        <scheme val="minor"/>
      </rPr>
      <t xml:space="preserve"> y </t>
    </r>
    <r>
      <rPr>
        <b/>
        <sz val="13"/>
        <rFont val="Calibri"/>
        <family val="2"/>
        <scheme val="minor"/>
      </rPr>
      <t>el personal</t>
    </r>
    <r>
      <rPr>
        <sz val="13"/>
        <rFont val="Calibri"/>
        <family val="2"/>
        <scheme val="minor"/>
      </rPr>
      <t xml:space="preserve"> de la institución para la </t>
    </r>
    <r>
      <rPr>
        <b/>
        <sz val="13"/>
        <rFont val="Calibri"/>
        <family val="2"/>
        <scheme val="minor"/>
      </rPr>
      <t xml:space="preserve">construcción del Plan Anticorrupción y de Atención al Ciudadano </t>
    </r>
    <r>
      <rPr>
        <sz val="13"/>
        <rFont val="Calibri"/>
        <family val="2"/>
        <scheme val="minor"/>
      </rPr>
      <t xml:space="preserve">y </t>
    </r>
    <r>
      <rPr>
        <b/>
        <sz val="13"/>
        <rFont val="Calibri"/>
        <family val="2"/>
        <scheme val="minor"/>
      </rPr>
      <t>Programa de Transparencia y Ética Institucional-PAAC-PTEI 2023</t>
    </r>
    <r>
      <rPr>
        <sz val="13"/>
        <rFont val="Calibri"/>
        <family val="2"/>
        <scheme val="minor"/>
      </rPr>
      <t xml:space="preserve">, realizando consulta al publicar el proyecto del plan a través de la página web institucional, redes sociales y correo electrónico. </t>
    </r>
  </si>
  <si>
    <t>En la pagina web se encuentra publicada la matriz de riesgos de todos los procesos, incluyendo los relacionados a la planeación estratégica, extractando de esta, los tipificados como riesgos de corrupción,  y cuyo resultado en el diseño fue del 88,90% y en eficacia del 80,80%.
Para junio inicia la valoración de los resultados de la gestión del 1er semestre 2023 y la nueva matriz de riesgos de corrupción, que va desde junio 2023 a junio 2024.</t>
  </si>
  <si>
    <t>De acuerdo a lo referido en ítems anteriores, lo relacionado con la Matriz de los riesgos 2023-2024, aún no aplica su la ejecución, ni evaluación para el 1er. cuatrimestre 2023.</t>
  </si>
  <si>
    <t>De acuerdo a lo referido en los ítems anteriores, lo relacionado con el reentrenamiento para el uso adecuado del aplicativo digital de  Matriz de los riesgos 2023-2024, aún no aplica su la ejecución, ni evaluación para el 1er. cuatrimestre 2023.</t>
  </si>
  <si>
    <t>De acuerdo a la fecha proyectada para iniciar con esta difusión a la ciudadanía, aún no aplica su ejecución, ni evaluación para el 1er. cuatrimestre 2023.</t>
  </si>
  <si>
    <r>
      <t xml:space="preserve">
 Promedio del % de cumplimiento de los 2 indicadores en relación a:  
</t>
    </r>
    <r>
      <rPr>
        <b/>
        <sz val="13"/>
        <rFont val="Calibri"/>
        <family val="2"/>
      </rPr>
      <t>1)</t>
    </r>
    <r>
      <rPr>
        <sz val="13"/>
        <rFont val="Calibri"/>
        <family val="2"/>
      </rPr>
      <t xml:space="preserve"> cumplimiento de las </t>
    </r>
    <r>
      <rPr>
        <b/>
        <sz val="13"/>
        <rFont val="Calibri"/>
        <family val="2"/>
      </rPr>
      <t>acciones para mitigar los riesgos</t>
    </r>
    <r>
      <rPr>
        <sz val="13"/>
        <rFont val="Calibri"/>
        <family val="2"/>
      </rPr>
      <t xml:space="preserve"> y las de </t>
    </r>
    <r>
      <rPr>
        <b/>
        <sz val="13"/>
        <rFont val="Calibri"/>
        <family val="2"/>
      </rPr>
      <t>mejora para los controles</t>
    </r>
    <r>
      <rPr>
        <sz val="13"/>
        <rFont val="Calibri"/>
        <family val="2"/>
      </rPr>
      <t xml:space="preserve"> de la gestión 2022-2023 ((&gt;= al 90%) y 
</t>
    </r>
    <r>
      <rPr>
        <b/>
        <sz val="13"/>
        <rFont val="Calibri"/>
        <family val="2"/>
      </rPr>
      <t xml:space="preserve">2) </t>
    </r>
    <r>
      <rPr>
        <sz val="13"/>
        <rFont val="Calibri"/>
        <family val="2"/>
      </rPr>
      <t>Riesgos de corrupción materializados en los riesgos gestionados de junio 2022 a junio 2023.</t>
    </r>
  </si>
  <si>
    <r>
      <t xml:space="preserve"> % cumplimiento 1° Componente</t>
    </r>
    <r>
      <rPr>
        <b/>
        <sz val="14"/>
        <color theme="1"/>
        <rFont val="Calibri"/>
        <family val="2"/>
        <scheme val="minor"/>
      </rPr>
      <t xml:space="preserve"> (18 actividades- 20 indicadores)</t>
    </r>
    <r>
      <rPr>
        <b/>
        <sz val="16"/>
        <color theme="1"/>
        <rFont val="Calibri"/>
        <family val="2"/>
        <scheme val="minor"/>
      </rPr>
      <t xml:space="preserve"> Abril 2023</t>
    </r>
  </si>
  <si>
    <r>
      <t xml:space="preserve">% cumplimiento 2°. Componente </t>
    </r>
    <r>
      <rPr>
        <b/>
        <sz val="14"/>
        <color theme="1"/>
        <rFont val="Calibri"/>
        <family val="2"/>
        <scheme val="minor"/>
      </rPr>
      <t>(3 actividades- 3 indicadores)</t>
    </r>
    <r>
      <rPr>
        <b/>
        <sz val="16"/>
        <color theme="1"/>
        <rFont val="Calibri"/>
        <family val="2"/>
        <scheme val="minor"/>
      </rPr>
      <t xml:space="preserve"> a Abril  2023</t>
    </r>
  </si>
  <si>
    <r>
      <rPr>
        <b/>
        <sz val="13"/>
        <rFont val="Calibri"/>
        <family val="2"/>
        <scheme val="minor"/>
      </rPr>
      <t>Actualizar el Manual de Rendición de cuentas</t>
    </r>
    <r>
      <rPr>
        <sz val="13"/>
        <rFont val="Calibri"/>
        <family val="2"/>
        <scheme val="minor"/>
      </rPr>
      <t xml:space="preserve"> institucional, teniendo en cuenta  los lineamientos definidos por la función pública en el Manual Único de Rendición de Cuentas -  MURC. Versión 2 </t>
    </r>
  </si>
  <si>
    <r>
      <rPr>
        <b/>
        <sz val="13"/>
        <rFont val="Calibri"/>
        <family val="2"/>
        <scheme val="minor"/>
      </rPr>
      <t>Total publicaciones (6)</t>
    </r>
    <r>
      <rPr>
        <sz val="13"/>
        <rFont val="Calibri"/>
        <family val="2"/>
        <scheme val="minor"/>
      </rPr>
      <t xml:space="preserve"> oportunas en  la pagina web de a ESE:  Acta de programación (1), Informe de Gestión  (1) y formato (1- preguntas y sugerencias), convocatoria (3)  (antes de cumplir los 30 días previos a la audiencia pública)
</t>
    </r>
  </si>
  <si>
    <r>
      <t xml:space="preserve">Participar en las jornadas del Plan de Intervenciones Colectivas - PIC,  para realizar  </t>
    </r>
    <r>
      <rPr>
        <b/>
        <sz val="13"/>
        <rFont val="Calibri"/>
        <family val="2"/>
        <scheme val="minor"/>
      </rPr>
      <t>ferias de diálogo</t>
    </r>
    <r>
      <rPr>
        <sz val="13"/>
        <rFont val="Calibri"/>
        <family val="2"/>
        <scheme val="minor"/>
      </rPr>
      <t xml:space="preserve"> con la ciudadanía (ejercicios participativos), </t>
    </r>
    <r>
      <rPr>
        <b/>
        <sz val="13"/>
        <rFont val="Calibri"/>
        <family val="2"/>
        <scheme val="minor"/>
      </rPr>
      <t>dando a conocer  el informe</t>
    </r>
    <r>
      <rPr>
        <b/>
        <sz val="13"/>
        <rFont val="Calibri"/>
        <family val="2"/>
      </rPr>
      <t xml:space="preserve"> de gestión</t>
    </r>
    <r>
      <rPr>
        <sz val="13"/>
        <rFont val="Calibri"/>
        <family val="2"/>
      </rPr>
      <t xml:space="preserve">, el </t>
    </r>
    <r>
      <rPr>
        <b/>
        <sz val="13"/>
        <rFont val="Calibri"/>
        <family val="2"/>
      </rPr>
      <t>Plan Anticorrupción</t>
    </r>
    <r>
      <rPr>
        <sz val="13"/>
        <rFont val="Calibri"/>
        <family val="2"/>
      </rPr>
      <t xml:space="preserve"> y de Atención al Ciudadano,  e</t>
    </r>
    <r>
      <rPr>
        <b/>
        <sz val="13"/>
        <rFont val="Calibri"/>
        <family val="2"/>
      </rPr>
      <t xml:space="preserve"> identificar necesidades informativas</t>
    </r>
    <r>
      <rPr>
        <sz val="13"/>
        <rFont val="Calibri"/>
        <family val="2"/>
      </rPr>
      <t xml:space="preserve"> de los diferentes grupos de valor.</t>
    </r>
  </si>
  <si>
    <t>Utilizando las redes sociales del hospital,  (Facebook, Twitter, Instagram), banner, WhatsApp, correo electrónico, avisos publicitarios, reuniones de comités y asociación de usuarios, carteleras internas y externas y en forma personalizada, se invitó a la comunidad, grupos de interés, y funcionarios de la ESE, a participar de la jornada de rendición de cuentas en la Audiencia Publica. cumpliendo con la meta al 100%</t>
  </si>
  <si>
    <r>
      <t xml:space="preserve">Realizar audiencia pública de rendición de cuentas </t>
    </r>
    <r>
      <rPr>
        <b/>
        <sz val="13"/>
        <color theme="1"/>
        <rFont val="Calibri"/>
        <family val="2"/>
      </rPr>
      <t>utilizando medios digitales y presenciales que faciliten la participación y a la</t>
    </r>
    <r>
      <rPr>
        <sz val="13"/>
        <color theme="1"/>
        <rFont val="Calibri"/>
        <family val="2"/>
      </rPr>
      <t xml:space="preserve"> vez el diálogo entre la ciudadanía y el equipo directivo de la ESE.</t>
    </r>
  </si>
  <si>
    <r>
      <rPr>
        <b/>
        <sz val="13"/>
        <rFont val="Calibri"/>
        <family val="2"/>
        <scheme val="minor"/>
      </rPr>
      <t>Total espacios de participación y diálogo d</t>
    </r>
    <r>
      <rPr>
        <sz val="13"/>
        <rFont val="Calibri"/>
        <family val="2"/>
        <scheme val="minor"/>
      </rPr>
      <t>onde el hospital participa (</t>
    </r>
    <r>
      <rPr>
        <b/>
        <sz val="13"/>
        <rFont val="Calibri"/>
        <family val="2"/>
        <scheme val="minor"/>
      </rPr>
      <t>mínimo 5 espacios</t>
    </r>
    <r>
      <rPr>
        <sz val="13"/>
        <rFont val="Calibri"/>
        <family val="2"/>
        <scheme val="minor"/>
      </rPr>
      <t xml:space="preserve">, con asistencia de directivos y de otros funcionarios para rendición de cuentas, publicado en la web. </t>
    </r>
    <r>
      <rPr>
        <b/>
        <sz val="13"/>
        <rFont val="Calibri"/>
        <family val="2"/>
      </rPr>
      <t xml:space="preserve"> </t>
    </r>
  </si>
  <si>
    <r>
      <t xml:space="preserve">Proporción de </t>
    </r>
    <r>
      <rPr>
        <b/>
        <sz val="13"/>
        <rFont val="Calibri"/>
        <family val="2"/>
        <scheme val="minor"/>
      </rPr>
      <t>integrantes del comité</t>
    </r>
    <r>
      <rPr>
        <sz val="13"/>
        <rFont val="Calibri"/>
        <family val="2"/>
        <scheme val="minor"/>
      </rPr>
      <t xml:space="preserve"> de rendición de cuentas que asistieron a la </t>
    </r>
    <r>
      <rPr>
        <b/>
        <sz val="13"/>
        <rFont val="Calibri"/>
        <family val="2"/>
        <scheme val="minor"/>
      </rPr>
      <t>charla sobre el Reglamento y Lineamiento</t>
    </r>
    <r>
      <rPr>
        <sz val="13"/>
        <rFont val="Calibri"/>
        <family val="2"/>
        <scheme val="minor"/>
      </rPr>
      <t xml:space="preserve"> para la Rendición de Cuentas en la Audiencia Pública de la ESE (</t>
    </r>
    <r>
      <rPr>
        <sz val="13"/>
        <rFont val="Calibri"/>
        <family val="2"/>
      </rPr>
      <t xml:space="preserve">meta: al menos 7 de los 8 integrantes, </t>
    </r>
    <r>
      <rPr>
        <b/>
        <sz val="13"/>
        <rFont val="Calibri"/>
        <family val="2"/>
      </rPr>
      <t>87%</t>
    </r>
    <r>
      <rPr>
        <sz val="13"/>
        <rFont val="Calibri"/>
        <family val="2"/>
      </rPr>
      <t>).</t>
    </r>
  </si>
  <si>
    <r>
      <t xml:space="preserve">Entregar </t>
    </r>
    <r>
      <rPr>
        <b/>
        <sz val="13"/>
        <rFont val="Calibri"/>
        <family val="2"/>
        <scheme val="minor"/>
      </rPr>
      <t>reconocimiento</t>
    </r>
    <r>
      <rPr>
        <sz val="13"/>
        <rFont val="Calibri"/>
        <family val="2"/>
        <scheme val="minor"/>
      </rPr>
      <t xml:space="preserve"> a los integrantes de los espacios de participación ciudadana y a los ciudadanos que asistan a la </t>
    </r>
    <r>
      <rPr>
        <b/>
        <sz val="13"/>
        <rFont val="Calibri"/>
        <family val="2"/>
        <scheme val="minor"/>
      </rPr>
      <t>Audiencia Pública</t>
    </r>
    <r>
      <rPr>
        <sz val="13"/>
        <rFont val="Calibri"/>
        <family val="2"/>
        <scheme val="minor"/>
      </rPr>
      <t xml:space="preserve"> de Rendición de Cuentas.</t>
    </r>
  </si>
  <si>
    <r>
      <t xml:space="preserve">Porcentaje de ciudadanos que </t>
    </r>
    <r>
      <rPr>
        <b/>
        <sz val="13"/>
        <rFont val="Calibri"/>
        <family val="2"/>
        <scheme val="minor"/>
      </rPr>
      <t>recibieron el reconocimiento</t>
    </r>
    <r>
      <rPr>
        <sz val="13"/>
        <rFont val="Calibri"/>
        <family val="2"/>
        <scheme val="minor"/>
      </rPr>
      <t xml:space="preserve"> por su participación en la Rendición de Cuentas en Audiencia Pública.
Meta: (&gt;90%)</t>
    </r>
  </si>
  <si>
    <r>
      <t xml:space="preserve">Publicar y consultar los </t>
    </r>
    <r>
      <rPr>
        <b/>
        <sz val="13"/>
        <rFont val="Calibri"/>
        <family val="2"/>
        <scheme val="minor"/>
      </rPr>
      <t>formularios sobre la satisfacción y en la Audiencia</t>
    </r>
    <r>
      <rPr>
        <sz val="13"/>
        <rFont val="Calibri"/>
        <family val="2"/>
        <scheme val="minor"/>
      </rPr>
      <t xml:space="preserve"> de rendición de cuentas, presentando los resultados al Comité de Rendición de Cuentas Social,  </t>
    </r>
  </si>
  <si>
    <r>
      <rPr>
        <b/>
        <sz val="13"/>
        <rFont val="Calibri"/>
        <family val="2"/>
        <scheme val="minor"/>
      </rPr>
      <t>Índice de satisfacción</t>
    </r>
    <r>
      <rPr>
        <sz val="13"/>
        <rFont val="Calibri"/>
        <family val="2"/>
        <scheme val="minor"/>
      </rPr>
      <t xml:space="preserve"> en la </t>
    </r>
    <r>
      <rPr>
        <b/>
        <sz val="13"/>
        <rFont val="Calibri"/>
        <family val="2"/>
        <scheme val="minor"/>
      </rPr>
      <t>Audiencia de rendición de cuentas</t>
    </r>
    <r>
      <rPr>
        <sz val="13"/>
        <rFont val="Calibri"/>
        <family val="2"/>
        <scheme val="minor"/>
      </rPr>
      <t xml:space="preserve"> de acuerdo al promedio e de las 4 preguntas formuladas en el encuesta de satisfacción en la Audiencia Pública.  (logrando una participación mayor o igual, que en la vigencia anterior (248 y un promedio de satisfacción en las 4 preguntas  </t>
    </r>
    <r>
      <rPr>
        <b/>
        <sz val="13"/>
        <rFont val="Calibri"/>
        <family val="2"/>
        <scheme val="minor"/>
      </rPr>
      <t>superior al 90%)</t>
    </r>
  </si>
  <si>
    <r>
      <t>Se realizo la encuesta de satisfacción respondida por 372 personas de las 718 conectadas, en donde se logro un</t>
    </r>
    <r>
      <rPr>
        <b/>
        <sz val="13"/>
        <rFont val="Calibri"/>
        <family val="2"/>
        <scheme val="minor"/>
      </rPr>
      <t xml:space="preserve"> 98,92%</t>
    </r>
    <r>
      <rPr>
        <sz val="13"/>
        <rFont val="Calibri"/>
        <family val="2"/>
        <scheme val="minor"/>
      </rPr>
      <t xml:space="preserve"> de satisfacción de la audiencia en la pregunta trazadora.  Cumpliendo la meta</t>
    </r>
  </si>
  <si>
    <r>
      <t xml:space="preserve">Medir la </t>
    </r>
    <r>
      <rPr>
        <b/>
        <sz val="13"/>
        <rFont val="Calibri"/>
        <family val="2"/>
        <scheme val="minor"/>
      </rPr>
      <t>satisfacción de la comunidad</t>
    </r>
    <r>
      <rPr>
        <sz val="13"/>
        <rFont val="Calibri"/>
        <family val="2"/>
        <scheme val="minor"/>
      </rPr>
      <t>, frente a las acciones, capacitaciones, charlas y otras a</t>
    </r>
    <r>
      <rPr>
        <b/>
        <sz val="13"/>
        <rFont val="Calibri"/>
        <family val="2"/>
        <scheme val="minor"/>
      </rPr>
      <t>ctividades ejecutada</t>
    </r>
    <r>
      <rPr>
        <sz val="13"/>
        <rFont val="Calibri"/>
        <family val="2"/>
        <scheme val="minor"/>
      </rPr>
      <t xml:space="preserve">s en el </t>
    </r>
    <r>
      <rPr>
        <b/>
        <sz val="13"/>
        <rFont val="Calibri"/>
        <family val="2"/>
        <scheme val="minor"/>
      </rPr>
      <t>Plan de Intervenciones Colectivas</t>
    </r>
    <r>
      <rPr>
        <sz val="13"/>
        <rFont val="Calibri"/>
        <family val="2"/>
        <scheme val="minor"/>
      </rPr>
      <t xml:space="preserve">, el cual se trabaja con enfoque comunitario, en convenio con la Administración Municipal. </t>
    </r>
  </si>
  <si>
    <r>
      <t xml:space="preserve">Mejorar, incentivar y realizar seguimiento a la  </t>
    </r>
    <r>
      <rPr>
        <b/>
        <sz val="13"/>
        <rFont val="Calibri"/>
        <family val="2"/>
        <scheme val="minor"/>
      </rPr>
      <t>efectividad del uso del aplicativo</t>
    </r>
    <r>
      <rPr>
        <sz val="13"/>
        <rFont val="Calibri"/>
        <family val="2"/>
        <scheme val="minor"/>
      </rPr>
      <t xml:space="preserve"> web para de </t>
    </r>
    <r>
      <rPr>
        <b/>
        <sz val="13"/>
        <rFont val="Calibri"/>
        <family val="2"/>
        <scheme val="minor"/>
      </rPr>
      <t>gestión de PQRSD,</t>
    </r>
    <r>
      <rPr>
        <sz val="13"/>
        <rFont val="Calibri"/>
        <family val="2"/>
        <scheme val="minor"/>
      </rPr>
      <t xml:space="preserve">  informando al Comité de Control Interno y  Calidad los resultados.</t>
    </r>
  </si>
  <si>
    <r>
      <rPr>
        <b/>
        <sz val="13"/>
        <rFont val="Calibri"/>
        <family val="2"/>
        <scheme val="minor"/>
      </rPr>
      <t>Frecuencia de uso</t>
    </r>
    <r>
      <rPr>
        <sz val="13"/>
        <rFont val="Calibri"/>
        <family val="2"/>
        <scheme val="minor"/>
      </rPr>
      <t xml:space="preserve"> del </t>
    </r>
    <r>
      <rPr>
        <b/>
        <sz val="13"/>
        <rFont val="Calibri"/>
        <family val="2"/>
        <scheme val="minor"/>
      </rPr>
      <t>aplicativo virtual</t>
    </r>
    <r>
      <rPr>
        <sz val="13"/>
        <rFont val="Calibri"/>
        <family val="2"/>
        <scheme val="minor"/>
      </rPr>
      <t xml:space="preserve"> para el reporte de PQRSD (&gt;= al 10% de las manifestaciones se reciban)</t>
    </r>
  </si>
  <si>
    <r>
      <t xml:space="preserve">Proporción de cumplimiento del </t>
    </r>
    <r>
      <rPr>
        <b/>
        <sz val="13"/>
        <color theme="1"/>
        <rFont val="Calibri"/>
        <family val="2"/>
        <scheme val="minor"/>
      </rPr>
      <t>Plan de Capacitaciones Institucional- PIC-I 2023. )</t>
    </r>
    <r>
      <rPr>
        <sz val="13"/>
        <color theme="1"/>
        <rFont val="Calibri"/>
        <family val="2"/>
        <scheme val="minor"/>
      </rPr>
      <t>cumplimiento en temas proyectados  y cobertura de funcionarios, según meta del PIC-I )</t>
    </r>
  </si>
  <si>
    <r>
      <t xml:space="preserve">Para el 1er trimestre 2023, desde la Oficina de Atención al Usuario,    se  reporta  un total  de  </t>
    </r>
    <r>
      <rPr>
        <b/>
        <sz val="13"/>
        <rFont val="Calibri"/>
        <family val="2"/>
        <scheme val="minor"/>
      </rPr>
      <t xml:space="preserve">305 encuestas, </t>
    </r>
    <r>
      <rPr>
        <sz val="13"/>
        <rFont val="Calibri"/>
        <family val="2"/>
        <scheme val="minor"/>
      </rPr>
      <t xml:space="preserve">arrojando   una </t>
    </r>
    <r>
      <rPr>
        <b/>
        <sz val="13"/>
        <rFont val="Calibri"/>
        <family val="2"/>
        <scheme val="minor"/>
      </rPr>
      <t>satisfacción global</t>
    </r>
    <r>
      <rPr>
        <sz val="13"/>
        <rFont val="Calibri"/>
        <family val="2"/>
        <scheme val="minor"/>
      </rPr>
      <t xml:space="preserve"> de </t>
    </r>
    <r>
      <rPr>
        <b/>
        <sz val="13"/>
        <rFont val="Calibri"/>
        <family val="2"/>
        <scheme val="minor"/>
      </rPr>
      <t>97.50%</t>
    </r>
    <r>
      <rPr>
        <sz val="13"/>
        <rFont val="Calibri"/>
        <family val="2"/>
        <scheme val="minor"/>
      </rPr>
      <t>, cumpliéndose la meta al 100%.</t>
    </r>
  </si>
  <si>
    <r>
      <rPr>
        <b/>
        <sz val="13"/>
        <rFont val="Calibri"/>
        <family val="2"/>
        <scheme val="minor"/>
      </rPr>
      <t>Total de material</t>
    </r>
    <r>
      <rPr>
        <sz val="13"/>
        <rFont val="Calibri"/>
        <family val="2"/>
        <scheme val="minor"/>
      </rPr>
      <t xml:space="preserve"> informativo diseñado y publicado en la web, </t>
    </r>
    <r>
      <rPr>
        <b/>
        <sz val="13"/>
        <rFont val="Calibri"/>
        <family val="2"/>
        <scheme val="minor"/>
      </rPr>
      <t>adicionales a los normativos</t>
    </r>
    <r>
      <rPr>
        <sz val="13"/>
        <rFont val="Calibri"/>
        <family val="2"/>
        <scheme val="minor"/>
      </rPr>
      <t>, (meta: al menos 4 por semestre)</t>
    </r>
  </si>
  <si>
    <r>
      <rPr>
        <b/>
        <sz val="13"/>
        <rFont val="Calibri"/>
        <family val="2"/>
      </rPr>
      <t>Total documento revisado</t>
    </r>
    <r>
      <rPr>
        <sz val="13"/>
        <rFont val="Calibri"/>
        <family val="2"/>
      </rPr>
      <t xml:space="preserve"> y de ser necesario a</t>
    </r>
    <r>
      <rPr>
        <b/>
        <sz val="13"/>
        <rFont val="Calibri"/>
        <family val="2"/>
      </rPr>
      <t>ctualizado</t>
    </r>
    <r>
      <rPr>
        <sz val="13"/>
        <rFont val="Calibri"/>
        <family val="2"/>
      </rPr>
      <t xml:space="preserve"> y aprobado por las submesa correspondiente y el CIGyD  (meta 100% de los que se identifiquen para actualizar aprobados por Submesa y CIGyD.  Para la vigencia 2023 se tienen programados los siguientes:  </t>
    </r>
    <r>
      <rPr>
        <b/>
        <sz val="13"/>
        <rFont val="Calibri"/>
        <family val="2"/>
      </rPr>
      <t>Registro de Activos</t>
    </r>
    <r>
      <rPr>
        <sz val="13"/>
        <rFont val="Calibri"/>
        <family val="2"/>
      </rPr>
      <t xml:space="preserve"> de Información e</t>
    </r>
    <r>
      <rPr>
        <b/>
        <sz val="13"/>
        <rFont val="Calibri"/>
        <family val="2"/>
      </rPr>
      <t xml:space="preserve"> Índice de Información</t>
    </r>
    <r>
      <rPr>
        <sz val="13"/>
        <rFont val="Calibri"/>
        <family val="2"/>
      </rPr>
      <t xml:space="preserve"> Clasificada y Reservada </t>
    </r>
  </si>
  <si>
    <t>Actualmente el manual y la normativa aplicable se encuentra en revisión desde el proceso de Jurídica, por lo cual se espera este listo para la evaluación del segundo cuatrimestre 2023.</t>
  </si>
  <si>
    <r>
      <t xml:space="preserve">Esta actividad se desplaza para iniciar su revisión y validación para el mes de mayo, dado la necesidad de ajustar algunos documentos, capacitar el personal nuevo en lenguaje claro para establecer cuantos y cuales documentos. 
</t>
    </r>
    <r>
      <rPr>
        <b/>
        <sz val="13"/>
        <color rgb="FF0000FF"/>
        <rFont val="Calibri"/>
        <family val="2"/>
        <scheme val="minor"/>
      </rPr>
      <t>Sugerencia de la OCI:</t>
    </r>
    <r>
      <rPr>
        <sz val="13"/>
        <color rgb="FF0000FF"/>
        <rFont val="Calibri"/>
        <family val="2"/>
        <scheme val="minor"/>
      </rPr>
      <t xml:space="preserve"> realizar diagnóstico preliminar de los documentos existentes para fijar metas y ajustar el indicador de acuerdo a la priorización que se dé desde el proceso.</t>
    </r>
    <r>
      <rPr>
        <sz val="13"/>
        <color theme="1"/>
        <rFont val="Calibri"/>
        <family val="2"/>
        <scheme val="minor"/>
      </rPr>
      <t xml:space="preserve">
 </t>
    </r>
  </si>
  <si>
    <t>El 100% de los contratistas reportados al Jefe de Planeación y Proyecto, como Oficial de Cumplimiento, para análisis de debida diligenciar (que incluye consultas de listas cautelares), se le ha realizado los chequeos en la base de datos externa. Así mismo, se realiza para el 100% de los contratistas las consultas, a partir del diligenciamiento de los siguientes formatos: FLG024, formato de creación y actualización de proveedores (y otros socios de negocio), formato que antes solo era requerido para proveedores de la gestión logística, desde la vigencia 2023 para debida diligencia se exige al 100% de los contratistas;  también el formato FTH223 Formato Acuerdo Marco de Confidencialidad, para el cual se incluyó un clausulado acerca de consulta en listas cautelares y restrictivas, cuyo resultado debe estar en limpio para poder contratar con el hospital.</t>
  </si>
  <si>
    <r>
      <t xml:space="preserve">Se informa desde comunicaciones que </t>
    </r>
    <r>
      <rPr>
        <b/>
        <sz val="13"/>
        <rFont val="Calibri"/>
        <family val="2"/>
        <scheme val="minor"/>
      </rPr>
      <t xml:space="preserve">se continua en la página web </t>
    </r>
    <r>
      <rPr>
        <sz val="13"/>
        <rFont val="Calibri"/>
        <family val="2"/>
        <scheme val="minor"/>
      </rPr>
      <t>con el "</t>
    </r>
    <r>
      <rPr>
        <b/>
        <sz val="13"/>
        <rFont val="Calibri"/>
        <family val="2"/>
        <scheme val="minor"/>
      </rPr>
      <t xml:space="preserve"> centro de relevo</t>
    </r>
    <r>
      <rPr>
        <sz val="13"/>
        <rFont val="Calibri"/>
        <family val="2"/>
        <scheme val="minor"/>
      </rPr>
      <t xml:space="preserve">" que beneficia a la población con discapacidad auditiva, permitiendo esta comunicarse con cualquier persona oyente y solicitar el servicio de interpretación en línea y video. 
Igualmente, durante la </t>
    </r>
    <r>
      <rPr>
        <b/>
        <sz val="13"/>
        <rFont val="Calibri"/>
        <family val="2"/>
        <scheme val="minor"/>
      </rPr>
      <t>rendición en audiencia publica</t>
    </r>
    <r>
      <rPr>
        <sz val="13"/>
        <rFont val="Calibri"/>
        <family val="2"/>
        <scheme val="minor"/>
      </rPr>
      <t xml:space="preserve"> del pasado mes de abril, se contó con </t>
    </r>
    <r>
      <rPr>
        <b/>
        <sz val="13"/>
        <rFont val="Calibri"/>
        <family val="2"/>
        <scheme val="minor"/>
      </rPr>
      <t>un interprete de señas acompañando</t>
    </r>
    <r>
      <rPr>
        <sz val="13"/>
        <rFont val="Calibri"/>
        <family val="2"/>
        <scheme val="minor"/>
      </rPr>
      <t xml:space="preserve"> toda la transmisión en directo que se realizó por el canal YouTube del Hospital.
Para la fecha no se cuenta con ninguna otra herramienta para la consulta de personas con discapacidad, se evaluará durante el primer semestre con que más se puede facilitar la consulta. Por el momento considero que el interprete durante la rendición y la funcionalidad del centro de relevo, va cumpliendo para este 1er cuatrimestre.</t>
    </r>
  </si>
  <si>
    <t>% cumple</t>
  </si>
  <si>
    <t xml:space="preserve">                                       Jefe Oficina de Control Interno</t>
  </si>
  <si>
    <r>
      <t>De acuerdo a la información desde Gestión de Talento Humano y verificando la información en el Gerenciemos del proceso, n</t>
    </r>
    <r>
      <rPr>
        <b/>
        <sz val="13"/>
        <color theme="1"/>
        <rFont val="Calibri"/>
        <family val="2"/>
        <scheme val="minor"/>
      </rPr>
      <t>o se ha iniciado con ninguna actividad</t>
    </r>
    <r>
      <rPr>
        <sz val="13"/>
        <color theme="1"/>
        <rFont val="Calibri"/>
        <family val="2"/>
        <scheme val="minor"/>
      </rPr>
      <t xml:space="preserve"> relacionada con la S</t>
    </r>
    <r>
      <rPr>
        <b/>
        <sz val="13"/>
        <color theme="1"/>
        <rFont val="Calibri"/>
        <family val="2"/>
        <scheme val="minor"/>
      </rPr>
      <t>ubmesa de Integridad y Ética</t>
    </r>
    <r>
      <rPr>
        <sz val="13"/>
        <color theme="1"/>
        <rFont val="Calibri"/>
        <family val="2"/>
        <scheme val="minor"/>
      </rPr>
      <t xml:space="preserve">, por lo tanto, no cumple. </t>
    </r>
  </si>
  <si>
    <t>Programa de Transparencia y Ética Institucional- PTEI 1er Cuatrimestre 2023</t>
  </si>
  <si>
    <r>
      <rPr>
        <b/>
        <sz val="13"/>
        <color theme="1"/>
        <rFont val="Calibri"/>
        <family val="2"/>
        <scheme val="minor"/>
      </rPr>
      <t xml:space="preserve">Subcomponente /proceso 1 </t>
    </r>
    <r>
      <rPr>
        <sz val="13"/>
        <color theme="1"/>
        <rFont val="Calibri"/>
        <family val="2"/>
        <scheme val="minor"/>
      </rPr>
      <t xml:space="preserve">
Política de Administración de Riesgos de Corrupción</t>
    </r>
  </si>
  <si>
    <r>
      <rPr>
        <b/>
        <sz val="13"/>
        <color theme="1"/>
        <rFont val="Calibri"/>
        <family val="2"/>
        <scheme val="minor"/>
      </rPr>
      <t xml:space="preserve">Subcomponente /proceso 3  </t>
    </r>
    <r>
      <rPr>
        <sz val="13"/>
        <color theme="1"/>
        <rFont val="Calibri"/>
        <family val="2"/>
        <scheme val="minor"/>
      </rPr>
      <t xml:space="preserve">                                           Consulta y divulgación </t>
    </r>
  </si>
  <si>
    <r>
      <rPr>
        <b/>
        <sz val="13"/>
        <color theme="1"/>
        <rFont val="Calibri"/>
        <family val="2"/>
        <scheme val="minor"/>
      </rPr>
      <t xml:space="preserve">Subcomponente 1 </t>
    </r>
    <r>
      <rPr>
        <sz val="13"/>
        <color theme="1"/>
        <rFont val="Calibri"/>
        <family val="2"/>
        <scheme val="minor"/>
      </rPr>
      <t xml:space="preserve">                                          Información de calidad y en lenguaje comprensible</t>
    </r>
  </si>
  <si>
    <r>
      <rPr>
        <b/>
        <sz val="13"/>
        <color theme="1"/>
        <rFont val="Calibri"/>
        <family val="2"/>
        <scheme val="minor"/>
      </rPr>
      <t>Subcomponente 2</t>
    </r>
    <r>
      <rPr>
        <sz val="13"/>
        <color theme="1"/>
        <rFont val="Calibri"/>
        <family val="2"/>
        <scheme val="minor"/>
      </rPr>
      <t xml:space="preserve">                                            Diálogo de doble vía con la ciudadanía y sus organizaciones</t>
    </r>
  </si>
  <si>
    <r>
      <rPr>
        <b/>
        <sz val="13"/>
        <color theme="1"/>
        <rFont val="Calibri"/>
        <family val="2"/>
        <scheme val="minor"/>
      </rPr>
      <t>Subcomponente 3
Incentivo</t>
    </r>
    <r>
      <rPr>
        <sz val="13"/>
        <color theme="1"/>
        <rFont val="Calibri"/>
        <family val="2"/>
        <scheme val="minor"/>
      </rPr>
      <t>s para motivar la cultura de la rendición y petición de cuentas</t>
    </r>
  </si>
  <si>
    <r>
      <rPr>
        <b/>
        <sz val="13"/>
        <color theme="1"/>
        <rFont val="Calibri"/>
        <family val="2"/>
        <scheme val="minor"/>
      </rPr>
      <t>Subcomponente/
proceso 5</t>
    </r>
    <r>
      <rPr>
        <sz val="13"/>
        <color theme="1"/>
        <rFont val="Calibri"/>
        <family val="2"/>
        <scheme val="minor"/>
      </rPr>
      <t xml:space="preserve"> Seguimiento</t>
    </r>
  </si>
  <si>
    <r>
      <rPr>
        <b/>
        <sz val="13"/>
        <color theme="1"/>
        <rFont val="Calibri"/>
        <family val="2"/>
        <scheme val="minor"/>
      </rPr>
      <t>Subcomponente 4 
Evaluación</t>
    </r>
    <r>
      <rPr>
        <sz val="13"/>
        <color theme="1"/>
        <rFont val="Calibri"/>
        <family val="2"/>
        <scheme val="minor"/>
      </rPr>
      <t xml:space="preserve"> y retroalimentación a  la gestión institucional</t>
    </r>
  </si>
  <si>
    <r>
      <rPr>
        <b/>
        <sz val="12"/>
        <color theme="1"/>
        <rFont val="Calibri"/>
        <family val="2"/>
        <scheme val="minor"/>
      </rPr>
      <t xml:space="preserve">Subcomponente 1
Lineamientos </t>
    </r>
    <r>
      <rPr>
        <sz val="12"/>
        <color theme="1"/>
        <rFont val="Calibri"/>
        <family val="2"/>
        <scheme val="minor"/>
      </rPr>
      <t>de Transparencia Activa</t>
    </r>
  </si>
  <si>
    <t>Subcomponente 1
Implementación del código de integridad</t>
  </si>
  <si>
    <t>Componentes del Plan Anticorrupción y Atención al Ciudadano  PAAC 2023</t>
  </si>
  <si>
    <t xml:space="preserve">
Programa de Transparencia y Ética Institucional- PTEI</t>
  </si>
  <si>
    <t xml:space="preserve">Número de </t>
  </si>
  <si>
    <t>indicadores</t>
  </si>
  <si>
    <r>
      <rPr>
        <b/>
        <sz val="13"/>
        <rFont val="Calibri"/>
        <family val="2"/>
      </rPr>
      <t>Actualizar</t>
    </r>
    <r>
      <rPr>
        <sz val="13"/>
        <rFont val="Calibri"/>
        <family val="2"/>
      </rPr>
      <t xml:space="preserve"> el  </t>
    </r>
    <r>
      <rPr>
        <b/>
        <sz val="13"/>
        <rFont val="Calibri"/>
        <family val="2"/>
      </rPr>
      <t xml:space="preserve">Plan Anticorrupción y de Atención al Ciudadano-PAAC </t>
    </r>
    <r>
      <rPr>
        <sz val="13"/>
        <rFont val="Calibri"/>
        <family val="2"/>
      </rPr>
      <t xml:space="preserve"> para la vigencia 2023 ,   incorporando los componentes sugeridos por la función pública: </t>
    </r>
    <r>
      <rPr>
        <b/>
        <sz val="13"/>
        <rFont val="Calibri"/>
        <family val="2"/>
      </rPr>
      <t>1.</t>
    </r>
    <r>
      <rPr>
        <sz val="13"/>
        <rFont val="Calibri"/>
        <family val="2"/>
      </rPr>
      <t xml:space="preserve"> gestión de los riesgos de corrupción, </t>
    </r>
    <r>
      <rPr>
        <b/>
        <sz val="13"/>
        <rFont val="Calibri"/>
        <family val="2"/>
      </rPr>
      <t>2.</t>
    </r>
    <r>
      <rPr>
        <sz val="13"/>
        <rFont val="Calibri"/>
        <family val="2"/>
      </rPr>
      <t xml:space="preserve"> acciones Antitrámites, </t>
    </r>
    <r>
      <rPr>
        <b/>
        <sz val="13"/>
        <rFont val="Calibri"/>
        <family val="2"/>
      </rPr>
      <t>3</t>
    </r>
    <r>
      <rPr>
        <sz val="13"/>
        <rFont val="Calibri"/>
        <family val="2"/>
      </rPr>
      <t xml:space="preserve">. rendición de cuentas, </t>
    </r>
    <r>
      <rPr>
        <b/>
        <sz val="13"/>
        <rFont val="Calibri"/>
        <family val="2"/>
      </rPr>
      <t>4</t>
    </r>
    <r>
      <rPr>
        <sz val="13"/>
        <rFont val="Calibri"/>
        <family val="2"/>
      </rPr>
      <t xml:space="preserve">. servicio al ciudadano, </t>
    </r>
    <r>
      <rPr>
        <b/>
        <sz val="13"/>
        <rFont val="Calibri"/>
        <family val="2"/>
      </rPr>
      <t>5.</t>
    </r>
    <r>
      <rPr>
        <sz val="13"/>
        <rFont val="Calibri"/>
        <family val="2"/>
      </rPr>
      <t xml:space="preserve"> transparencia y acceso a la información, </t>
    </r>
    <r>
      <rPr>
        <b/>
        <sz val="13"/>
        <rFont val="Calibri"/>
        <family val="2"/>
      </rPr>
      <t>6.</t>
    </r>
    <r>
      <rPr>
        <sz val="13"/>
        <rFont val="Calibri"/>
        <family val="2"/>
      </rPr>
      <t xml:space="preserve"> iniciativas adicionales (integridad entre otras). Presentar para aprobación a la Gerencia.</t>
    </r>
  </si>
  <si>
    <r>
      <t>Revisar metodología para</t>
    </r>
    <r>
      <rPr>
        <b/>
        <sz val="13"/>
        <rFont val="Calibri"/>
        <family val="2"/>
      </rPr>
      <t xml:space="preserve"> identificar los factores de riesgos </t>
    </r>
    <r>
      <rPr>
        <sz val="13"/>
        <rFont val="Calibri"/>
        <family val="2"/>
      </rPr>
      <t xml:space="preserve">y contar con la </t>
    </r>
    <r>
      <rPr>
        <b/>
        <sz val="13"/>
        <rFont val="Calibri"/>
        <family val="2"/>
      </rPr>
      <t xml:space="preserve"> matriz de segmentación</t>
    </r>
    <r>
      <rPr>
        <sz val="13"/>
        <rFont val="Calibri"/>
        <family val="2"/>
      </rPr>
      <t xml:space="preserve"> de clientes y proveedores, así como el </t>
    </r>
    <r>
      <rPr>
        <b/>
        <sz val="13"/>
        <rFont val="Calibri"/>
        <family val="2"/>
      </rPr>
      <t>análisis de debida diligencia</t>
    </r>
    <r>
      <rPr>
        <sz val="13"/>
        <rFont val="Calibri"/>
        <family val="2"/>
      </rPr>
      <t xml:space="preserve"> según priorización (después de consolidar informes SuperSociedades  y actualización registro mercantil en cámara y comercio) y para los empleados teniendo en cuenta la declaración de bienes y rentas en julio. Acorde a los lineamientos de la Ley 2195 de 2022- PTEE</t>
    </r>
  </si>
  <si>
    <r>
      <t>D</t>
    </r>
    <r>
      <rPr>
        <sz val="13"/>
        <rFont val="Calibri"/>
        <family val="2"/>
      </rPr>
      <t xml:space="preserve">esplegar con los funcionarios los </t>
    </r>
    <r>
      <rPr>
        <b/>
        <sz val="13"/>
        <rFont val="Calibri"/>
        <family val="2"/>
      </rPr>
      <t>mapas de riesgo</t>
    </r>
    <r>
      <rPr>
        <sz val="13"/>
        <rFont val="Calibri"/>
        <family val="2"/>
      </rPr>
      <t xml:space="preserve"> de los procesos y sus controles </t>
    </r>
    <r>
      <rPr>
        <b/>
        <sz val="13"/>
        <rFont val="Calibri"/>
        <family val="2"/>
      </rPr>
      <t>para el 2023-2024</t>
    </r>
    <r>
      <rPr>
        <sz val="13"/>
        <rFont val="Calibri"/>
        <family val="2"/>
      </rPr>
      <t xml:space="preserve">, incluyendo los riesgos de SICOF, Soborno, LAFT y Conflicto de Interés y los de seguridad informática aplicables al proceso  </t>
    </r>
  </si>
  <si>
    <r>
      <t xml:space="preserve">Reportar al CCCIC el resultado de la evaluación  y aporte de las </t>
    </r>
    <r>
      <rPr>
        <b/>
        <sz val="13"/>
        <rFont val="Calibri"/>
        <family val="2"/>
      </rPr>
      <t>evidenciar d</t>
    </r>
    <r>
      <rPr>
        <sz val="13"/>
        <rFont val="Calibri"/>
        <family val="2"/>
      </rPr>
      <t>el cumplimiento de las acciones y los controles para los</t>
    </r>
    <r>
      <rPr>
        <b/>
        <sz val="13"/>
        <rFont val="Calibri"/>
        <family val="2"/>
      </rPr>
      <t xml:space="preserve"> riesgos de corrupción</t>
    </r>
    <r>
      <rPr>
        <sz val="13"/>
        <rFont val="Calibri"/>
        <family val="2"/>
      </rPr>
      <t>, con énfasis en los  materializados en la vigencia anterior y consolidar los</t>
    </r>
    <r>
      <rPr>
        <b/>
        <sz val="13"/>
        <rFont val="Calibri"/>
        <family val="2"/>
      </rPr>
      <t xml:space="preserve"> resultados</t>
    </r>
    <r>
      <rPr>
        <sz val="13"/>
        <rFont val="Calibri"/>
        <family val="2"/>
      </rPr>
      <t xml:space="preserve"> de la</t>
    </r>
    <r>
      <rPr>
        <b/>
        <sz val="13"/>
        <rFont val="Calibri"/>
        <family val="2"/>
      </rPr>
      <t xml:space="preserve"> evaluación </t>
    </r>
    <r>
      <rPr>
        <sz val="13"/>
        <rFont val="Calibri"/>
        <family val="2"/>
      </rPr>
      <t>del cumplimiento de las</t>
    </r>
    <r>
      <rPr>
        <b/>
        <sz val="13"/>
        <rFont val="Calibri"/>
        <family val="2"/>
      </rPr>
      <t xml:space="preserve"> acciones de mejora</t>
    </r>
    <r>
      <rPr>
        <sz val="13"/>
        <rFont val="Calibri"/>
        <family val="2"/>
      </rPr>
      <t xml:space="preserve"> formuladas para </t>
    </r>
    <r>
      <rPr>
        <b/>
        <sz val="13"/>
        <rFont val="Calibri"/>
        <family val="2"/>
      </rPr>
      <t xml:space="preserve"> los riesgos</t>
    </r>
    <r>
      <rPr>
        <sz val="13"/>
        <rFont val="Calibri"/>
        <family val="2"/>
      </rPr>
      <t xml:space="preserve">  gestionados en la vigencia anterior </t>
    </r>
    <r>
      <rPr>
        <b/>
        <sz val="13"/>
        <rFont val="Calibri"/>
        <family val="2"/>
      </rPr>
      <t>(2022</t>
    </r>
    <r>
      <rPr>
        <sz val="13"/>
        <rFont val="Calibri"/>
        <family val="2"/>
      </rPr>
      <t xml:space="preserve">), identificando cuales </t>
    </r>
    <r>
      <rPr>
        <b/>
        <sz val="13"/>
        <rFont val="Calibri"/>
        <family val="2"/>
      </rPr>
      <t>riesgos se materializaron</t>
    </r>
    <r>
      <rPr>
        <sz val="13"/>
        <rFont val="Calibri"/>
        <family val="2"/>
      </rPr>
      <t xml:space="preserve">  (efectividad de los controles)</t>
    </r>
    <r>
      <rPr>
        <b/>
        <sz val="13"/>
        <rFont val="Calibri"/>
        <family val="2"/>
      </rPr>
      <t xml:space="preserve"> </t>
    </r>
  </si>
  <si>
    <r>
      <rPr>
        <b/>
        <sz val="13"/>
        <rFont val="Calibri"/>
        <family val="2"/>
        <scheme val="minor"/>
      </rPr>
      <t>Convoca</t>
    </r>
    <r>
      <rPr>
        <sz val="13"/>
        <rFont val="Calibri"/>
        <family val="2"/>
        <scheme val="minor"/>
      </rPr>
      <t xml:space="preserve">r a los integrantes del  Comité de Rendición de Cuentas Social con oportunidad, para </t>
    </r>
    <r>
      <rPr>
        <b/>
        <sz val="13"/>
        <rFont val="Calibri"/>
        <family val="2"/>
        <scheme val="minor"/>
      </rPr>
      <t>definir estrategia</t>
    </r>
    <r>
      <rPr>
        <sz val="13"/>
        <rFont val="Calibri"/>
        <family val="2"/>
        <scheme val="minor"/>
      </rPr>
      <t xml:space="preserve">s de convocatoria, temas de interés, grupos de interés a invitar y mecanismos para incentivar la asistencia, publicando  oportunamente  en la pagina web de la ESE, el acta,  convocatoria,  formato de preguntas,   informe de gestión de la Entidad de la vigencia anterior, incorporando el resultado de los tramites de la PQRS, temas normativos y  de interés. </t>
    </r>
  </si>
  <si>
    <r>
      <rPr>
        <b/>
        <sz val="13"/>
        <rFont val="Calibri"/>
        <family val="2"/>
        <scheme val="minor"/>
      </rPr>
      <t>Convocar Comité de Rendición de Cuentas</t>
    </r>
    <r>
      <rPr>
        <sz val="13"/>
        <rFont val="Calibri"/>
        <family val="2"/>
        <scheme val="minor"/>
      </rPr>
      <t xml:space="preserve"> dentro de los </t>
    </r>
    <r>
      <rPr>
        <b/>
        <sz val="13"/>
        <rFont val="Calibri"/>
        <family val="2"/>
        <scheme val="minor"/>
      </rPr>
      <t xml:space="preserve">10 días hábiles </t>
    </r>
    <r>
      <rPr>
        <sz val="13"/>
        <rFont val="Calibri"/>
        <family val="2"/>
        <scheme val="minor"/>
      </rPr>
      <t>siguientes a la Audiencia Pública, para la</t>
    </r>
    <r>
      <rPr>
        <b/>
        <sz val="13"/>
        <rFont val="Calibri"/>
        <family val="2"/>
        <scheme val="minor"/>
      </rPr>
      <t xml:space="preserve"> evaluación</t>
    </r>
    <r>
      <rPr>
        <sz val="13"/>
        <rFont val="Calibri"/>
        <family val="2"/>
        <scheme val="minor"/>
      </rPr>
      <t xml:space="preserve"> de rendición realizada y cumplimiento de las acciones formuladas en la primera reunión,</t>
    </r>
    <r>
      <rPr>
        <b/>
        <sz val="13"/>
        <rFont val="Calibri"/>
        <family val="2"/>
        <scheme val="minor"/>
      </rPr>
      <t xml:space="preserve"> publicando en la página web</t>
    </r>
    <r>
      <rPr>
        <sz val="13"/>
        <rFont val="Calibri"/>
        <family val="2"/>
        <scheme val="minor"/>
      </rPr>
      <t xml:space="preserve"> de la E.S.E, los resultados en  la audiencia pública de rendición de cuentas</t>
    </r>
  </si>
  <si>
    <r>
      <t xml:space="preserve">Realizar seguimiento al </t>
    </r>
    <r>
      <rPr>
        <b/>
        <sz val="13"/>
        <rFont val="Calibri"/>
        <family val="2"/>
        <scheme val="minor"/>
      </rPr>
      <t>Plan Operativo Anual de la vigencia</t>
    </r>
    <r>
      <rPr>
        <sz val="13"/>
        <rFont val="Calibri"/>
        <family val="2"/>
        <scheme val="minor"/>
      </rPr>
      <t xml:space="preserve"> y </t>
    </r>
    <r>
      <rPr>
        <b/>
        <sz val="13"/>
        <rFont val="Calibri"/>
        <family val="2"/>
        <scheme val="minor"/>
      </rPr>
      <t>publicar</t>
    </r>
    <r>
      <rPr>
        <sz val="13"/>
        <rFont val="Calibri"/>
        <family val="2"/>
        <scheme val="minor"/>
      </rPr>
      <t xml:space="preserve"> en el Menú de Transparencia y Acceso a la Información el </t>
    </r>
    <r>
      <rPr>
        <b/>
        <sz val="13"/>
        <rFont val="Calibri"/>
        <family val="2"/>
        <scheme val="minor"/>
      </rPr>
      <t>informe trimestral</t>
    </r>
    <r>
      <rPr>
        <sz val="13"/>
        <rFont val="Calibri"/>
        <family val="2"/>
        <scheme val="minor"/>
      </rPr>
      <t xml:space="preserve"> respecto a la Ejecución presupuestal y en forma semestral a la ejecución de las actividades y cumplimiento de los Proyectos formulados.</t>
    </r>
  </si>
  <si>
    <r>
      <t>Estructurar un Plan Integral de Capaciones para el Cliente Interno, donde se involucre capacitaciones virtuales y presenciales que lleven a fortalecer las competencias del Recurso Humano en el proceso de atención, alineado a las estrategias del proyecto 1 y 3 del POA-Institucional.</t>
    </r>
    <r>
      <rPr>
        <b/>
        <sz val="13"/>
        <color theme="1"/>
        <rFont val="Calibri"/>
        <family val="2"/>
      </rPr>
      <t xml:space="preserve"> </t>
    </r>
  </si>
  <si>
    <r>
      <t xml:space="preserve">Actualizar y publicar el </t>
    </r>
    <r>
      <rPr>
        <b/>
        <sz val="13"/>
        <rFont val="Calibri"/>
        <family val="2"/>
      </rPr>
      <t>Normograma</t>
    </r>
    <r>
      <rPr>
        <sz val="13"/>
        <rFont val="Calibri"/>
        <family val="2"/>
      </rPr>
      <t xml:space="preserve"> Institucional, respecto a los temas de participación ciudadana, derechos y deberes, gobierno digital, modelo de planeación y gestión, tramite de PQRS, rendición de cuentas, protección de datos, Antitrámites, gestión de los riesgos y transparencia.</t>
    </r>
  </si>
  <si>
    <r>
      <t xml:space="preserve">Producir y difundir en la pagina web y redes sociales </t>
    </r>
    <r>
      <rPr>
        <b/>
        <sz val="13"/>
        <rFont val="Calibri"/>
        <family val="2"/>
        <scheme val="minor"/>
      </rPr>
      <t>comunicados, piezas</t>
    </r>
    <r>
      <rPr>
        <sz val="13"/>
        <rFont val="Calibri"/>
        <family val="2"/>
        <scheme val="minor"/>
      </rPr>
      <t xml:space="preserve"> informativas, </t>
    </r>
    <r>
      <rPr>
        <b/>
        <sz val="13"/>
        <rFont val="Calibri"/>
        <family val="2"/>
        <scheme val="minor"/>
      </rPr>
      <t xml:space="preserve">materiales periodísticos </t>
    </r>
    <r>
      <rPr>
        <sz val="13"/>
        <rFont val="Calibri"/>
        <family val="2"/>
        <scheme val="minor"/>
      </rPr>
      <t xml:space="preserve">o investigativos de interés para la comunidad, así como los </t>
    </r>
    <r>
      <rPr>
        <b/>
        <sz val="13"/>
        <rFont val="Calibri"/>
        <family val="2"/>
        <scheme val="minor"/>
      </rPr>
      <t>eventos</t>
    </r>
    <r>
      <rPr>
        <sz val="13"/>
        <rFont val="Calibri"/>
        <family val="2"/>
        <scheme val="minor"/>
      </rPr>
      <t xml:space="preserve"> académicos para la ciudadanía, entre otros.</t>
    </r>
  </si>
  <si>
    <r>
      <t>Actualizar el</t>
    </r>
    <r>
      <rPr>
        <b/>
        <sz val="16"/>
        <rFont val="Calibri"/>
        <family val="2"/>
        <scheme val="minor"/>
      </rPr>
      <t xml:space="preserve"> manual de contratación </t>
    </r>
    <r>
      <rPr>
        <sz val="13"/>
        <rFont val="Calibri"/>
        <family val="2"/>
        <scheme val="minor"/>
      </rPr>
      <t>con la normatividad vigente aplicada a la contratación estatal, aprobado por acto administrativo.</t>
    </r>
  </si>
  <si>
    <r>
      <t xml:space="preserve">Realizar seguimiento al registro y actualización  por parte del personal de planta permanente y temporal  </t>
    </r>
    <r>
      <rPr>
        <b/>
        <sz val="16"/>
        <rFont val="Calibri"/>
        <family val="2"/>
        <scheme val="minor"/>
      </rPr>
      <t xml:space="preserve">inscritos en el SIGEP,  </t>
    </r>
    <r>
      <rPr>
        <sz val="13"/>
        <rFont val="Calibri"/>
        <family val="2"/>
        <scheme val="minor"/>
      </rPr>
      <t>en relación al registro y actualización de la declaración de bienes y rentas y de conflictos de interés cuando aplique.</t>
    </r>
  </si>
  <si>
    <t>Los 2 Manuales actualizados (Código de Ética e Integridad y el Código de Buen Gobierno. Socializado al menos al 90% de los integrantes del CCCIC de la ESE.</t>
  </si>
  <si>
    <r>
      <t xml:space="preserve">Manual y Política del </t>
    </r>
    <r>
      <rPr>
        <b/>
        <sz val="13"/>
        <rFont val="Calibri"/>
        <family val="2"/>
      </rPr>
      <t xml:space="preserve">SIGR </t>
    </r>
    <r>
      <rPr>
        <sz val="13"/>
        <rFont val="Calibri"/>
        <family val="2"/>
      </rPr>
      <t xml:space="preserve">según guía de Admón. de Riesgos y Diseño de Controles del DAFP versión 5,  articulado con el </t>
    </r>
    <r>
      <rPr>
        <b/>
        <sz val="13"/>
        <rFont val="Calibri"/>
        <family val="2"/>
      </rPr>
      <t>PTEE</t>
    </r>
    <r>
      <rPr>
        <sz val="13"/>
        <rFont val="Calibri"/>
        <family val="2"/>
      </rPr>
      <t>,
Socializado al menos al 90% de los integrantes del CCCIC de la ESE.</t>
    </r>
  </si>
  <si>
    <r>
      <t>La</t>
    </r>
    <r>
      <rPr>
        <b/>
        <sz val="13"/>
        <rFont val="Calibri"/>
        <family val="2"/>
      </rPr>
      <t xml:space="preserve"> Matriz de riesgos </t>
    </r>
    <r>
      <rPr>
        <sz val="13"/>
        <rFont val="Calibri"/>
        <family val="2"/>
      </rPr>
      <t xml:space="preserve"> de los  (</t>
    </r>
    <r>
      <rPr>
        <b/>
        <sz val="13"/>
        <rFont val="Calibri"/>
        <family val="2"/>
      </rPr>
      <t>21)</t>
    </r>
    <r>
      <rPr>
        <sz val="13"/>
        <rFont val="Calibri"/>
        <family val="2"/>
      </rPr>
      <t xml:space="preserve">  procesos de la ESE,  </t>
    </r>
    <r>
      <rPr>
        <b/>
        <sz val="13"/>
        <rFont val="Calibri"/>
        <family val="2"/>
      </rPr>
      <t>actualizada</t>
    </r>
    <r>
      <rPr>
        <sz val="13"/>
        <rFont val="Calibri"/>
        <family val="2"/>
      </rPr>
      <t xml:space="preserve"> con identificación de los Riesgos SICOF y LAFT/FPAMD (corrupción, Opacidad y fraude, </t>
    </r>
    <r>
      <rPr>
        <b/>
        <sz val="13"/>
        <rFont val="Calibri"/>
        <family val="2"/>
      </rPr>
      <t>soborno, y de Conflicto de Interés</t>
    </r>
    <r>
      <rPr>
        <sz val="13"/>
        <rFont val="Calibri"/>
        <family val="2"/>
      </rPr>
      <t xml:space="preserve"> y  lavado de activos, cuando  aplique.
 (meta: </t>
    </r>
    <r>
      <rPr>
        <b/>
        <sz val="13"/>
        <rFont val="Calibri"/>
        <family val="2"/>
      </rPr>
      <t xml:space="preserve">Total procesos con Matrices de riesgos </t>
    </r>
    <r>
      <rPr>
        <sz val="13"/>
        <rFont val="Calibri"/>
        <family val="2"/>
      </rPr>
      <t>actualizada según fecha programada por la OCI, 100%</t>
    </r>
  </si>
  <si>
    <t xml:space="preserve">Documento con metodología y matriz de segmentación actualizada para el 2023.
</t>
  </si>
  <si>
    <r>
      <rPr>
        <b/>
        <sz val="13"/>
        <rFont val="Calibri"/>
        <family val="2"/>
        <scheme val="minor"/>
      </rPr>
      <t>Total espacios de participación,</t>
    </r>
    <r>
      <rPr>
        <sz val="13"/>
        <rFont val="Calibri"/>
        <family val="2"/>
        <scheme val="minor"/>
      </rPr>
      <t xml:space="preserve"> en  ferias de dialogo con la ciudadanía, donde se de a conocer el</t>
    </r>
    <r>
      <rPr>
        <b/>
        <sz val="13"/>
        <rFont val="Calibri"/>
        <family val="2"/>
        <scheme val="minor"/>
      </rPr>
      <t xml:space="preserve"> informe de gestión</t>
    </r>
    <r>
      <rPr>
        <sz val="13"/>
        <rFont val="Calibri"/>
        <family val="2"/>
        <scheme val="minor"/>
      </rPr>
      <t xml:space="preserve">, el </t>
    </r>
    <r>
      <rPr>
        <b/>
        <sz val="13"/>
        <rFont val="Calibri"/>
        <family val="2"/>
        <scheme val="minor"/>
      </rPr>
      <t>PAAC2023</t>
    </r>
    <r>
      <rPr>
        <sz val="13"/>
        <rFont val="Calibri"/>
        <family val="2"/>
        <scheme val="minor"/>
      </rPr>
      <t xml:space="preserve">,  y se captaron </t>
    </r>
    <r>
      <rPr>
        <b/>
        <sz val="13"/>
        <rFont val="Calibri"/>
        <family val="2"/>
        <scheme val="minor"/>
      </rPr>
      <t>necesidades de información</t>
    </r>
    <r>
      <rPr>
        <sz val="13"/>
        <rFont val="Calibri"/>
        <family val="2"/>
        <scheme val="minor"/>
      </rPr>
      <t xml:space="preserve"> de los diferentes grupos de valor (meta: al menos</t>
    </r>
    <r>
      <rPr>
        <b/>
        <sz val="13"/>
        <rFont val="Calibri"/>
        <family val="2"/>
        <scheme val="minor"/>
      </rPr>
      <t xml:space="preserve"> 5 ferias </t>
    </r>
    <r>
      <rPr>
        <sz val="13"/>
        <rFont val="Calibri"/>
        <family val="2"/>
        <scheme val="minor"/>
      </rPr>
      <t>de dialogo</t>
    </r>
  </si>
  <si>
    <r>
      <rPr>
        <b/>
        <sz val="13"/>
        <rFont val="Calibri"/>
        <family val="2"/>
        <scheme val="minor"/>
      </rPr>
      <t>Oportunidad en la publicación</t>
    </r>
    <r>
      <rPr>
        <sz val="13"/>
        <rFont val="Calibri"/>
        <family val="2"/>
        <scheme val="minor"/>
      </rPr>
      <t xml:space="preserve"> en el micrositio de Rendición de Cuentas de la ESE, del </t>
    </r>
    <r>
      <rPr>
        <b/>
        <sz val="13"/>
        <rFont val="Calibri"/>
        <family val="2"/>
        <scheme val="minor"/>
      </rPr>
      <t>Acta del Comité con la evaluación</t>
    </r>
    <r>
      <rPr>
        <sz val="13"/>
        <rFont val="Calibri"/>
        <family val="2"/>
        <scheme val="minor"/>
      </rPr>
      <t xml:space="preserve"> de la Audiencia, así como  los </t>
    </r>
    <r>
      <rPr>
        <b/>
        <sz val="13"/>
        <rFont val="Calibri"/>
        <family val="2"/>
        <scheme val="minor"/>
      </rPr>
      <t>resultados de la encuesta</t>
    </r>
    <r>
      <rPr>
        <sz val="13"/>
        <rFont val="Calibri"/>
        <family val="2"/>
        <scheme val="minor"/>
      </rPr>
      <t xml:space="preserve"> de satisfacción y la respuesta a las</t>
    </r>
    <r>
      <rPr>
        <b/>
        <sz val="13"/>
        <rFont val="Calibri"/>
        <family val="2"/>
        <scheme val="minor"/>
      </rPr>
      <t xml:space="preserve"> preguntas formuladas</t>
    </r>
    <r>
      <rPr>
        <sz val="13"/>
        <rFont val="Calibri"/>
        <family val="2"/>
        <scheme val="minor"/>
      </rPr>
      <t xml:space="preserve"> por la comunidad. . (meta: cumplir dentro de los </t>
    </r>
    <r>
      <rPr>
        <b/>
        <sz val="13"/>
        <rFont val="Calibri"/>
        <family val="2"/>
        <scheme val="minor"/>
      </rPr>
      <t>15 días siguientes</t>
    </r>
    <r>
      <rPr>
        <sz val="13"/>
        <rFont val="Calibri"/>
        <family val="2"/>
        <scheme val="minor"/>
      </rPr>
      <t xml:space="preserve"> de realizada la audiencia la publicación del acta-2, resultado encuesta y respuesta a preguntas).</t>
    </r>
    <r>
      <rPr>
        <b/>
        <sz val="13"/>
        <rFont val="Calibri"/>
        <family val="2"/>
      </rPr>
      <t xml:space="preserve"> </t>
    </r>
  </si>
  <si>
    <r>
      <rPr>
        <b/>
        <sz val="13"/>
        <rFont val="Calibri"/>
        <family val="2"/>
        <scheme val="minor"/>
      </rPr>
      <t xml:space="preserve">Total informes </t>
    </r>
    <r>
      <rPr>
        <sz val="13"/>
        <rFont val="Calibri"/>
        <family val="2"/>
        <scheme val="minor"/>
      </rPr>
      <t xml:space="preserve">del cumplimiento del Plan de acción Institucional </t>
    </r>
    <r>
      <rPr>
        <b/>
        <sz val="13"/>
        <rFont val="Calibri"/>
        <family val="2"/>
        <scheme val="minor"/>
      </rPr>
      <t>presentados al Comité</t>
    </r>
    <r>
      <rPr>
        <sz val="13"/>
        <rFont val="Calibri"/>
        <family val="2"/>
        <scheme val="minor"/>
      </rPr>
      <t xml:space="preserve"> Institucional de Gestión y Desarrollo y </t>
    </r>
    <r>
      <rPr>
        <b/>
        <sz val="13"/>
        <rFont val="Calibri"/>
        <family val="2"/>
        <scheme val="minor"/>
      </rPr>
      <t xml:space="preserve">Nro. de publicaciones </t>
    </r>
    <r>
      <rPr>
        <sz val="13"/>
        <rFont val="Calibri"/>
        <family val="2"/>
        <scheme val="minor"/>
      </rPr>
      <t xml:space="preserve"> en el Menú de Transparencia de la </t>
    </r>
    <r>
      <rPr>
        <b/>
        <sz val="13"/>
        <rFont val="Calibri"/>
        <family val="2"/>
        <scheme val="minor"/>
      </rPr>
      <t>evaluación trimestral</t>
    </r>
    <r>
      <rPr>
        <sz val="13"/>
        <rFont val="Calibri"/>
        <family val="2"/>
        <scheme val="minor"/>
      </rPr>
      <t xml:space="preserve"> del POA-Institucional.</t>
    </r>
  </si>
  <si>
    <t xml:space="preserve">Mínimo 3 seguimientos  cuatrimestrales 
Soporte de  gestión realizada con los jefes de servicio y de Talento Humano frente a desviaciones observadas </t>
  </si>
  <si>
    <r>
      <t xml:space="preserve">Jefe de Planeación. </t>
    </r>
    <r>
      <rPr>
        <sz val="13"/>
        <rFont val="Calibri"/>
        <family val="2"/>
      </rPr>
      <t xml:space="preserve">
Sistemas de la información
(2da Línea de Defensa)</t>
    </r>
  </si>
  <si>
    <t xml:space="preserve">Jefe de la Baja Complejidad 
Medica líder del Programa PIC-2023
</t>
  </si>
  <si>
    <t>Jefe de Jurídica</t>
  </si>
  <si>
    <t xml:space="preserve">Junio a Septiembre  de 2023 </t>
  </si>
  <si>
    <t>Enero, abril, Julio,  octubre 2023</t>
  </si>
  <si>
    <t>Abril  a Noviembre de 2023</t>
  </si>
  <si>
    <r>
      <t xml:space="preserve">Para el </t>
    </r>
    <r>
      <rPr>
        <b/>
        <sz val="13"/>
        <rFont val="Calibri"/>
        <family val="2"/>
        <scheme val="minor"/>
      </rPr>
      <t>1er semestre 2023</t>
    </r>
    <r>
      <rPr>
        <sz val="13"/>
        <rFont val="Calibri"/>
        <family val="2"/>
        <scheme val="minor"/>
      </rPr>
      <t xml:space="preserve">, cada uno de los 21 procesos continúan trabajando en la gestión de los riesgos y ejecutando los controles y acciones de mejora, formulados en la matriz de riesgos de cada proceso, incluyendo los riesgos del Plan Estratégico de la entidad, formulados para el periodo junio 2022 a junio 2023; para un total de </t>
    </r>
    <r>
      <rPr>
        <b/>
        <sz val="13"/>
        <rFont val="Calibri"/>
        <family val="2"/>
        <scheme val="minor"/>
      </rPr>
      <t>31 riesgos SICOF</t>
    </r>
    <r>
      <rPr>
        <sz val="13"/>
        <rFont val="Calibri"/>
        <family val="2"/>
        <scheme val="minor"/>
      </rPr>
      <t xml:space="preserve">, con </t>
    </r>
    <r>
      <rPr>
        <b/>
        <sz val="13"/>
        <rFont val="Calibri"/>
        <family val="2"/>
        <scheme val="minor"/>
      </rPr>
      <t>23 riesgos de corrupción</t>
    </r>
    <r>
      <rPr>
        <sz val="13"/>
        <rFont val="Calibri"/>
        <family val="2"/>
        <scheme val="minor"/>
      </rPr>
      <t xml:space="preserve">, que para el mes de septiembre </t>
    </r>
    <r>
      <rPr>
        <b/>
        <sz val="13"/>
        <rFont val="Calibri"/>
        <family val="2"/>
        <scheme val="minor"/>
      </rPr>
      <t>pasaron a 32 y 24 respectivamente</t>
    </r>
    <r>
      <rPr>
        <sz val="13"/>
        <rFont val="Calibri"/>
        <family val="2"/>
        <scheme val="minor"/>
      </rPr>
      <t xml:space="preserve">, al incluir el riesgo de Conflicto de Interés. Contando con un primer seguimiento realizado en enero 2022, al 100% de las acciones de ajuste para los controles y de mejora para los riesgos. 
A partir de </t>
    </r>
    <r>
      <rPr>
        <b/>
        <sz val="13"/>
        <rFont val="Calibri"/>
        <family val="2"/>
        <scheme val="minor"/>
      </rPr>
      <t>mayo 2023</t>
    </r>
    <r>
      <rPr>
        <sz val="13"/>
        <rFont val="Calibri"/>
        <family val="2"/>
        <scheme val="minor"/>
      </rPr>
      <t xml:space="preserve">, luego de la revisión del aplicativo de la Matriz de Riesgos,  se priorizaran  con los Jefes y Líderes de procesos, los riesgos a gestionarse para el periodo de junio 2023 a 31 de mayo 2024. 
</t>
    </r>
  </si>
  <si>
    <t xml:space="preserve">Esta actividad inicia su ejecución a partir de mediados de mayo y continua entre junio y julio con el trabajo conjunto con los Jefes y Líderes de procesos, con los cuales se identifica los riesgos y controles de cada proceso a ser gestionados. En el proceso de identificación se evalúan los riesgos materializados, entre ellos, los de SICOF (corrupción, opacidad y fraude) y se socializan los resultados de la encuesta de SICOF. Igualmente, se formula desde la Oficina de Control Interno (OCI) una encuesta dirigida a la comunidad para la identificación de posibles riesgos de corrupción, para ser aplicada desde junio a noviembre 2023 a la ciudadanía. </t>
  </si>
  <si>
    <r>
      <t xml:space="preserve">la Gerencia mediante la Resolución 157 del 27
de  Enero de 2023,  aprobó  el  plan- PAAC-2023,
que se formuló inicialmente con </t>
    </r>
    <r>
      <rPr>
        <b/>
        <sz val="13"/>
        <rFont val="Calibri"/>
        <family val="2"/>
        <scheme val="minor"/>
      </rPr>
      <t>7 componentes
y 94  actividades</t>
    </r>
    <r>
      <rPr>
        <sz val="13"/>
        <rFont val="Calibri"/>
        <family val="2"/>
        <scheme val="minor"/>
      </rPr>
      <t>.  A partir  de  una  revisión más 
exhaustiva  por los  integrantes  del CCCIC y los 
lideres de procesos, y luego de contar con otros
planes estratégicos, se define</t>
    </r>
    <r>
      <rPr>
        <b/>
        <sz val="13"/>
        <rFont val="Calibri"/>
        <family val="2"/>
        <scheme val="minor"/>
      </rPr>
      <t xml:space="preserve">  modificar el plan,
</t>
    </r>
    <r>
      <rPr>
        <sz val="13"/>
        <rFont val="Calibri"/>
        <family val="2"/>
        <scheme val="minor"/>
      </rPr>
      <t xml:space="preserve">quedando con </t>
    </r>
    <r>
      <rPr>
        <b/>
        <sz val="13"/>
        <rFont val="Calibri"/>
        <family val="2"/>
        <scheme val="minor"/>
      </rPr>
      <t>6 componentes, 58 actividades y 59
indicadores,</t>
    </r>
    <r>
      <rPr>
        <sz val="13"/>
        <rFont val="Calibri"/>
        <family val="2"/>
        <scheme val="minor"/>
      </rPr>
      <t xml:space="preserve">  siendo  aprobado por  Gerencia por
la</t>
    </r>
    <r>
      <rPr>
        <b/>
        <sz val="14"/>
        <rFont val="Calibri"/>
        <family val="2"/>
        <scheme val="minor"/>
      </rPr>
      <t xml:space="preserve"> Resolución 510 del 22 de febrero 2023, </t>
    </r>
    <r>
      <rPr>
        <sz val="14"/>
        <rFont val="Calibri"/>
        <family val="2"/>
        <scheme val="minor"/>
      </rPr>
      <t>en su</t>
    </r>
    <r>
      <rPr>
        <b/>
        <sz val="14"/>
        <rFont val="Calibri"/>
        <family val="2"/>
        <scheme val="minor"/>
      </rPr>
      <t xml:space="preserve">
</t>
    </r>
    <r>
      <rPr>
        <sz val="14"/>
        <rFont val="Calibri"/>
        <family val="2"/>
        <scheme val="minor"/>
      </rPr>
      <t>versión  1,  publicándose  en  la  página  web, e 
integrando en este lo relativo  al seguimiento y
monitoreo del SIGR, que comprende el Programa
de  Transparencia y Ética  Institucional, por lo
cual, su sigla:</t>
    </r>
    <r>
      <rPr>
        <b/>
        <sz val="14"/>
        <rFont val="Calibri"/>
        <family val="2"/>
        <scheme val="minor"/>
      </rPr>
      <t xml:space="preserve"> PAAC-PTEI-2023.
</t>
    </r>
    <r>
      <rPr>
        <sz val="14"/>
        <rFont val="Calibri"/>
        <family val="2"/>
        <scheme val="minor"/>
      </rPr>
      <t xml:space="preserve">
Publicado en el link </t>
    </r>
    <r>
      <rPr>
        <sz val="11"/>
        <color rgb="FF0000FF"/>
        <rFont val="Calibri"/>
        <family val="2"/>
        <scheme val="minor"/>
      </rPr>
      <t>https://www.hospitalmua.gov.co/TransparenciaAccesoInformacion/MenuTransparencia/Plan%20Anticorrupci%C3%B3n%20y%20Atencion%20al%20Ciudadano%202023%20version%200.0.pdf</t>
    </r>
  </si>
  <si>
    <t>La socialización de la política de gestión de riesgos se viene adelantando desde enero con los funcionarios que ingresan nuevos, que para el corte a 30 de abril, corresponden a 51 funcionaron que asistieron al proceso de inducción presencial, recibieron capacitación sobre los principios y valores contenidos en el código de ética e integridad, los riesgos SICOF (Corrupción, Opacidad y Fraude), la política de Gestion de riesgos y las medidas anticorrupción implementadas por la ESE para evitar la materialización de estos riesgos. Según la charla dictada por la Oficina de Control Interno.
Esta en proceso el cargar a la plataforma virtual educativa, la capacitación sobre las estrategias del PAAC-PTEI y la política de Gestión de Riesgos, por lo cual y ya que se proyecto para iniciar en mayo 2023, no evalúo esta actividad.</t>
  </si>
  <si>
    <t>De acuerdo a lo referido en ítems anteriores y la fecha en que se proyecta el cumplimiento de la actividad, en relación a la evaluación de los riesgos y controles  2022-2023, aún no aplica su la ejecución, ni evaluación para el 1er. cuatrimestre 2023.</t>
  </si>
  <si>
    <r>
      <t xml:space="preserve">Dado las múltiples auditorias realizadas en el primer trimestre 2023, por diferentes entes de vigilancia y control, los resultados del Plan Anual de Auditoria de Control Interno, la </t>
    </r>
    <r>
      <rPr>
        <b/>
        <sz val="13"/>
        <rFont val="Calibri"/>
        <family val="2"/>
        <scheme val="minor"/>
      </rPr>
      <t xml:space="preserve">ejecución del PAAc 2022, </t>
    </r>
    <r>
      <rPr>
        <sz val="13"/>
        <rFont val="Calibri"/>
        <family val="2"/>
        <scheme val="minor"/>
      </rPr>
      <t xml:space="preserve"> y la ejecución de la Matriz de Riesgos en el primer semestre de gestión, Junio a diciembre 2022; se socializaron a los integrantes del Comité-CCCIC enviando los respectivos informes desde la OCI y Planeación y Proyectos, a través del correo electrónico. No obstante, y dando cumplimiento a las agendas de trabajo, para la reunión programada en el mes de junio se presentará de forma resumida los resultados previamente socializados.</t>
    </r>
  </si>
  <si>
    <t>Se informa a la Junta Directiva en la 1ra reunión del año sobre los  resultados de  la  gestión del SARLAFT, el reporte  realizado  a  la  UIAF,  según  consta en el Acta Nro. 001 de marzo 2023.
A los integrantes del Comité de
Control Interno y Calidad se les 
socializaron  los  resultados por
los correos electrónicos y con la
publicación   de   los resultados 
de la gestión de la vigencia 2022
la intranet y en el portal web de
la ESE.</t>
  </si>
  <si>
    <t>El Oficial de cumplimiento para el mes de abril actualizó el Manual SARLAFT- MGE009 versión 4; donde se establece la metodología para la segmentación de clientes y proveedores, metodología integrada en el Manual Sistema Integral de Gestión de Riesgos SIGR.
Ha continuado realizando la debida diligencia, con un total de 334 consultas y monitores de riesgos LAFT, y 191 validaciones tanto comercial como financiera, relacionada con los socios de negocio del hospital, con más de 240 bases de datos de listados cautelares e incidentes judiciales, utilizando para ello, una nueva herramienta tecnológica, que permite alertas que lleven a una revisión y detectar el nivel de riesgos de la ESE, para la contratación, y generar
las alarmas a los supervisores delegados
para mayor  seguimiento a quienes estén
registrados en estas listas. Cumpliéndose
con    el   reporte   a   la   UIAF,   sobre   las 
operaciones    sospechosas   e   intentadas.
Se cuenta  con una matriz de validación de
documentos  que  facilita la verificación  y
el   informe del   oficial  de  cumplimiento
para la  Junta  Directiva,  presentado  el 15 
de febrero de 2023  que  incluye el análisis 
de   segmentación de  socios   de   negocio,  
que fue compartido con la Jefe de la Oficina de Control Interno en correo del 17 de marzo de 2023.</t>
  </si>
  <si>
    <r>
      <t xml:space="preserve">Como se puede ver en la hoja siguiente a este seguimiento, se tienen publicadas en el SUIT de </t>
    </r>
    <r>
      <rPr>
        <b/>
        <sz val="13"/>
        <rFont val="Calibri"/>
        <family val="2"/>
        <scheme val="minor"/>
      </rPr>
      <t xml:space="preserve">4 acciones de racionalización de trámites </t>
    </r>
    <r>
      <rPr>
        <sz val="13"/>
        <rFont val="Calibri"/>
        <family val="2"/>
        <scheme val="minor"/>
      </rPr>
      <t xml:space="preserve">para la vigencia 2023, las cuales fueron concertados con la Jefe de Sistemas de información.
Estas acciones de racionalización fueron </t>
    </r>
    <r>
      <rPr>
        <b/>
        <sz val="13"/>
        <rFont val="Calibri"/>
        <family val="2"/>
        <scheme val="minor"/>
      </rPr>
      <t>publicadas en la plataforma SUIT</t>
    </r>
    <r>
      <rPr>
        <sz val="13"/>
        <rFont val="Calibri"/>
        <family val="2"/>
        <scheme val="minor"/>
      </rPr>
      <t xml:space="preserve"> de forma oportuna  el  mes  de enero de 2023, y son:
* Gestión Citas Web
* Gestión Terapias Web: ibidem citas web
* Descarga de exámenes de laboratorio Web
* Descarga de exámenes de imagenología web</t>
    </r>
  </si>
  <si>
    <t>De acuerdo al Plan de Racionalización, se lleva un cumplimiento del 100% con las siguiente acciones: 1) Reunión para establecer los tramites y procedimientos a racionalizar y las estrategias de racionalización a implementar en el 2023, con una meta de al menos un trámite. 2) Realizar el registro en la plataforma SUIT, de las estrategias de racionalización a ser implementadas. 3) Realizar el seguimiento  con corte a 30 de abril, de los avances en la racionalización, y % de cumplimiento en su ejecución, de acuerdo a las etapas requeridas. 
Con respecto a los avances en la implementación de las estrategias, según el seguimiento por Planeación y la OCI tal como se puede ver en la hoja 2.2 Seguimiento Racionalización, se tiene: 
* Gestión Citas Web:  Esta en proceso la implementación, cumple al 100% con lo proyectado.
* Gestión Terapias Web: Esta en proceso la implementación. Cumple al 100% con lo proyectado
* Descarga de exámenes de laboratorio Web: Para el 3er cuatrimestre se espera haber superado las pruebas técnicas. Cumple al 100% con lo proyectado
* Descarga de exámenes de imagenología web:  Se espera para el 2do cuatrimestre 2023 estar operando y tener los primeros resultados con los pacientes. cumple al 100% con lo proyectado.</t>
  </si>
  <si>
    <t xml:space="preserve">
El informe de  trámites en proceso de
racionalización inscritos en el SUIT se 
realiza  de   forma   cuatrimestral  por 
parte    del    Jefe   de   Planeación    y 
Proyectos, así  como, por la Jefe de  la 
Oficina  de  Control  Interno,  como  se
puede ver en el la hoja Nro. 3, anexas 
del presente seguimiento. 
Para lo 4 trámites programados para la
racionalización en 2023, se encuentran
en proceso su implementación, tal como se registro en el ítem anterior.</t>
  </si>
  <si>
    <t>Para la primera reunión de preparación y organización de la rendición de cuentas en audiencia publica de la ESE, se convocó para el 13 de marzo 2023, a los integrantes del Comité   de    Rendición   de   Cuentas 
Social,   integrada   por    funcionarios 
de   la   ESE,    representantes    de   la 
comunidad      por    el    COPACO   y   la
Asociación de  Usuarios. Como consta
en  el  Acta-001  publicada en  la  web,
se realizó toda la programación desde
la convocatoria, los temas  de interés, 
logística, fecha y hora de la audiencia.
Con respecto a las 6 publicaciones, se 
cumplió  con oportunidad  en  5  de  6, 
para un 83,33%</t>
  </si>
  <si>
    <t>Entre el mes de marzo y abril se dan dos jornadas de dialogo con los integrantes del Comité de Rendición de Cuentas Social de la ESE, donde participaron 3 representantes de la comunidad, que dan a conocer las necesidades de información de la comunidad para la rendición de cuentas, se les socializa fecha de publicación del informe de gestión para su consulta. Tuvieron participación en la Audiencia Pública del 25 de abril, con preguntas directas a la gerencia, y posteriormente, comparten información sobre la percepción del informe de gestión presentado por la Gerencia y los informes que presentaron los Jefes de Urgencias, Hospitalización y Ambiente Físico del Hospital, durante la transmisión en directo de la rendición de cuentas. Están por definirse las fechas para divulgar los temas del PAAC-PTEI-2023 y socializar a otra población el informe de gestión de la vigencia 2022. Para la fecha y de acuerdo a lo planeado se lleva un 100% de cumplimiento.</t>
  </si>
  <si>
    <t xml:space="preserve">De las 31 actividades programadas, para la realización de la rendición de cuentas en Audiencia Pública, se cumplieron 25, para un 80,65%; y una efectividad del 100%. Entre las actividades se resalta, loa trasmisión en vivo a través de YouTube, garantizando así el acceso y la efectiva participación de la comunidad, pudiendo realizar preguntas a través de la plataforma digital y posibilitando que la comunidad diera a conocer su opinión, adicionalmente se incorporó en la transmisión un interprete de lenguaje de señas para promover la inclusión de la comunidad con problemas auditivos y se contó con la participación en vivo de la comunidad, a la cual se le reconoció su participación. Se convocaron a varios de los representantes de la  comunidad, que hacen parte de la Junta Directiva, integrantes de la Asociación de Usuarios y un integrante del COPACO, estableciendo mecanismos
de participación y abriendo
un    espacio     de    diálogo 
entre  ellos,  la  gerencia   y
los integrantes por la ESE al
comité. </t>
  </si>
  <si>
    <t>Se realizó entrega de reconocimientos a cada uno de los ocho (8) representantes de la comunidad que asistieron de manera presencial a la audiencia de rendición de cuentas, quienes hacen parte de la junta directiva, el COPACO y la Asociación de Usuarios.</t>
  </si>
  <si>
    <r>
      <t xml:space="preserve">De acuerdo al informe de la líder del Plan de Intervenciones Colectivas se tienen 73 ejes temáticos o proyectos en los cuales intervenir, lo que significa un total de 14,554 acciones, proyectando de acuerdo a las actividades, realizarle a 22 proyectos la encuesta de satisfacción; para un total de </t>
    </r>
    <r>
      <rPr>
        <b/>
        <sz val="13"/>
        <rFont val="Calibri"/>
        <family val="2"/>
        <scheme val="minor"/>
      </rPr>
      <t>2946 actividades a evaluar</t>
    </r>
    <r>
      <rPr>
        <sz val="13"/>
        <rFont val="Calibri"/>
        <family val="2"/>
        <scheme val="minor"/>
      </rPr>
      <t xml:space="preserve">, para una cobertura poblacional </t>
    </r>
    <r>
      <rPr>
        <b/>
        <sz val="13"/>
        <rFont val="Calibri"/>
        <family val="2"/>
        <scheme val="minor"/>
      </rPr>
      <t xml:space="preserve">13.156 </t>
    </r>
    <r>
      <rPr>
        <sz val="13"/>
        <rFont val="Calibri"/>
        <family val="2"/>
        <scheme val="minor"/>
      </rPr>
      <t xml:space="preserve">usuarios. A la fecha de corte, de los 22 proyectos a medirles satisfacción, lleva </t>
    </r>
    <r>
      <rPr>
        <b/>
        <sz val="13"/>
        <rFont val="Calibri"/>
        <family val="2"/>
        <scheme val="minor"/>
      </rPr>
      <t>17 proyectos en ejecución</t>
    </r>
    <r>
      <rPr>
        <sz val="13"/>
        <rFont val="Calibri"/>
        <family val="2"/>
        <scheme val="minor"/>
      </rPr>
      <t xml:space="preserve">, con </t>
    </r>
    <r>
      <rPr>
        <b/>
        <sz val="13"/>
        <rFont val="Calibri"/>
        <family val="2"/>
        <scheme val="minor"/>
      </rPr>
      <t>514 actividades</t>
    </r>
    <r>
      <rPr>
        <sz val="13"/>
        <rFont val="Calibri"/>
        <family val="2"/>
        <scheme val="minor"/>
      </rPr>
      <t xml:space="preserve"> ejecutadas, y </t>
    </r>
    <r>
      <rPr>
        <b/>
        <sz val="13"/>
        <rFont val="Calibri"/>
        <family val="2"/>
        <scheme val="minor"/>
      </rPr>
      <t>12.095 usuarios</t>
    </r>
    <r>
      <rPr>
        <sz val="13"/>
        <rFont val="Calibri"/>
        <family val="2"/>
        <scheme val="minor"/>
      </rPr>
      <t xml:space="preserve"> han participado en estas, un 91,94% de la población objeto, y han participado en la evaluación </t>
    </r>
    <r>
      <rPr>
        <b/>
        <u/>
        <sz val="13"/>
        <rFont val="Calibri"/>
        <family val="2"/>
        <scheme val="minor"/>
      </rPr>
      <t>1.378 (11.39%)</t>
    </r>
    <r>
      <rPr>
        <u/>
        <sz val="13"/>
        <rFont val="Calibri"/>
        <family val="2"/>
        <scheme val="minor"/>
      </rPr>
      <t xml:space="preserve"> usuarios encuestados</t>
    </r>
    <r>
      <rPr>
        <sz val="13"/>
        <rFont val="Calibri"/>
        <family val="2"/>
        <scheme val="minor"/>
      </rPr>
      <t xml:space="preserve">, calificando con </t>
    </r>
    <r>
      <rPr>
        <b/>
        <sz val="13"/>
        <rFont val="Calibri"/>
        <family val="2"/>
        <scheme val="minor"/>
      </rPr>
      <t xml:space="preserve"> 4,89 sobre 58,</t>
    </r>
    <r>
      <rPr>
        <sz val="13"/>
        <rFont val="Calibri"/>
        <family val="2"/>
        <scheme val="minor"/>
      </rPr>
      <t xml:space="preserve"> las actividades, equivalente al </t>
    </r>
    <r>
      <rPr>
        <b/>
        <sz val="13"/>
        <rFont val="Calibri"/>
        <family val="2"/>
        <scheme val="minor"/>
      </rPr>
      <t>97,8% de satisfacción,</t>
    </r>
    <r>
      <rPr>
        <sz val="13"/>
        <rFont val="Calibri"/>
        <family val="2"/>
        <scheme val="minor"/>
      </rPr>
      <t xml:space="preserve"> que frente a la meta (&gt;80%) cumple al 100%</t>
    </r>
  </si>
  <si>
    <r>
      <t xml:space="preserve">En la verificación a 31 de enero 2023, se contaba con los seguimientos trimestrales del 2022, realizada desde Planeación y Proyectos, así también, se publicó la evaluación anual del Plan de Acción Institucional que realiza la Oficina de Control Interno, con una modificación a su evaluación, que a la vez incluye la ejecución presupuestal, para un total de </t>
    </r>
    <r>
      <rPr>
        <b/>
        <sz val="13"/>
        <rFont val="Calibri"/>
        <family val="2"/>
        <scheme val="minor"/>
      </rPr>
      <t>49 actividades y 83 indicadores</t>
    </r>
    <r>
      <rPr>
        <sz val="13"/>
        <rFont val="Calibri"/>
        <family val="2"/>
        <scheme val="minor"/>
      </rPr>
      <t xml:space="preserve">, </t>
    </r>
    <r>
      <rPr>
        <b/>
        <sz val="13"/>
        <rFont val="Calibri"/>
        <family val="2"/>
        <scheme val="minor"/>
      </rPr>
      <t>cumple el 97,59%</t>
    </r>
    <r>
      <rPr>
        <sz val="13"/>
        <rFont val="Calibri"/>
        <family val="2"/>
        <scheme val="minor"/>
      </rPr>
      <t xml:space="preserve"> por encima del 80%; con un 98,66% en los indicadores de gestión, 94,55% en los de cobertura y 99,38% en los indicadores de satisfacción.  y una </t>
    </r>
    <r>
      <rPr>
        <b/>
        <sz val="13"/>
        <rFont val="Calibri"/>
        <family val="2"/>
        <scheme val="minor"/>
      </rPr>
      <t>ejecución presupuestal del 95,82%</t>
    </r>
    <r>
      <rPr>
        <sz val="13"/>
        <rFont val="Calibri"/>
        <family val="2"/>
        <scheme val="minor"/>
      </rPr>
      <t xml:space="preserve"> con (192.854,7 millones de los 200.994,1 millones proyectados) 
Para la </t>
    </r>
    <r>
      <rPr>
        <b/>
        <sz val="13"/>
        <rFont val="Calibri"/>
        <family val="2"/>
        <scheme val="minor"/>
      </rPr>
      <t>vigencia 2023</t>
    </r>
    <r>
      <rPr>
        <sz val="13"/>
        <rFont val="Calibri"/>
        <family val="2"/>
        <scheme val="minor"/>
      </rPr>
      <t>, se validó el seguimiento al Plan de Acción 2023, y la publicación del informe trimestral de la</t>
    </r>
    <r>
      <rPr>
        <b/>
        <sz val="13"/>
        <rFont val="Calibri"/>
        <family val="2"/>
        <scheme val="minor"/>
      </rPr>
      <t xml:space="preserve"> ejecución presupuestal</t>
    </r>
    <r>
      <rPr>
        <sz val="13"/>
        <rFont val="Calibri"/>
        <family val="2"/>
        <scheme val="minor"/>
      </rPr>
      <t xml:space="preserve"> del 1er trimestre, al</t>
    </r>
    <r>
      <rPr>
        <b/>
        <sz val="13"/>
        <rFont val="Calibri"/>
        <family val="2"/>
        <scheme val="minor"/>
      </rPr>
      <t xml:space="preserve"> 21,4%</t>
    </r>
    <r>
      <rPr>
        <sz val="13"/>
        <rFont val="Calibri"/>
        <family val="2"/>
        <scheme val="minor"/>
      </rPr>
      <t xml:space="preserve">, con </t>
    </r>
    <r>
      <rPr>
        <b/>
        <sz val="13"/>
        <rFont val="Calibri"/>
        <family val="2"/>
        <scheme val="minor"/>
      </rPr>
      <t>49.136,4</t>
    </r>
    <r>
      <rPr>
        <sz val="13"/>
        <rFont val="Calibri"/>
        <family val="2"/>
        <scheme val="minor"/>
      </rPr>
      <t xml:space="preserve"> </t>
    </r>
    <r>
      <rPr>
        <b/>
        <sz val="13"/>
        <rFont val="Calibri"/>
        <family val="2"/>
        <scheme val="minor"/>
      </rPr>
      <t>millones</t>
    </r>
    <r>
      <rPr>
        <sz val="13"/>
        <rFont val="Calibri"/>
        <family val="2"/>
        <scheme val="minor"/>
      </rPr>
      <t xml:space="preserve"> de los 229.110,8 millones presupuestados a 10 de febrero 2023).  </t>
    </r>
  </si>
  <si>
    <r>
      <rPr>
        <sz val="13"/>
        <rFont val="Calibri"/>
        <family val="2"/>
        <scheme val="minor"/>
      </rPr>
      <t xml:space="preserve">Comparado el 1er trimestre de los 3 años anteriores, con respecto al 1ro del 2023, se evidencia un incremento significativo en el uso de las herramientas digitales para el tramite de las manifestaciones por parte del usuario, llegando en el 2022 a 70,94%, y en 2023 con el  </t>
    </r>
    <r>
      <rPr>
        <b/>
        <sz val="13"/>
        <rFont val="Calibri"/>
        <family val="2"/>
        <scheme val="minor"/>
      </rPr>
      <t xml:space="preserve">57% </t>
    </r>
    <r>
      <rPr>
        <sz val="13"/>
        <rFont val="Calibri"/>
        <family val="2"/>
        <scheme val="minor"/>
      </rPr>
      <t xml:space="preserve">de las PQRSDF que reciben por un medio electrónico, correo  o página web. No obstante, para el 2023, se evidencia una disminución en ambos medios, con respecto al total de manifestaciones recibidas en igual periodo. Es así, que el uso del aplicativo virtual por la  pagina  web de la entidad, presentó una disminución del </t>
    </r>
    <r>
      <rPr>
        <b/>
        <sz val="13"/>
        <rFont val="Calibri"/>
        <family val="2"/>
        <scheme val="minor"/>
      </rPr>
      <t>3,9%</t>
    </r>
    <r>
      <rPr>
        <sz val="13"/>
        <rFont val="Calibri"/>
        <family val="2"/>
        <scheme val="minor"/>
      </rPr>
      <t xml:space="preserve">  pasando del 17,2% en el  2022 con 76 manifestaciones por el portal web,  a </t>
    </r>
    <r>
      <rPr>
        <b/>
        <sz val="13"/>
        <rFont val="Calibri"/>
        <family val="2"/>
        <scheme val="minor"/>
      </rPr>
      <t>9,5% en el 2023 (73)</t>
    </r>
    <r>
      <rPr>
        <sz val="13"/>
        <rFont val="Calibri"/>
        <family val="2"/>
        <scheme val="minor"/>
      </rPr>
      <t xml:space="preserve">, bajando en el cumplimiento de la meta (10%), para un </t>
    </r>
    <r>
      <rPr>
        <b/>
        <sz val="13"/>
        <rFont val="Calibri"/>
        <family val="2"/>
        <scheme val="minor"/>
      </rPr>
      <t xml:space="preserve"> 95%</t>
    </r>
    <r>
      <rPr>
        <sz val="13"/>
        <color rgb="FF0000FF"/>
        <rFont val="Calibri"/>
        <family val="2"/>
        <scheme val="minor"/>
      </rPr>
      <t xml:space="preserve">
</t>
    </r>
  </si>
  <si>
    <r>
      <rPr>
        <sz val="13"/>
        <rFont val="Calibri"/>
        <family val="2"/>
        <scheme val="minor"/>
      </rPr>
      <t xml:space="preserve">El plan de comunicaciones cuenta con 15 actividades para gestionar durante toda la vigencia, para el periodo evaluado aplican 8, las cuales se cumplen en el 89,86%,  dentro de las cuales se encuentra el </t>
    </r>
    <r>
      <rPr>
        <b/>
        <sz val="13"/>
        <rFont val="Calibri"/>
        <family val="2"/>
        <scheme val="minor"/>
      </rPr>
      <t>plan de comunicaciones externo</t>
    </r>
    <r>
      <rPr>
        <sz val="13"/>
        <rFont val="Calibri"/>
        <family val="2"/>
        <scheme val="minor"/>
      </rPr>
      <t xml:space="preserve">, con 7 actividades que se cumple en el </t>
    </r>
    <r>
      <rPr>
        <b/>
        <sz val="14"/>
        <rFont val="Calibri"/>
        <family val="2"/>
        <scheme val="minor"/>
      </rPr>
      <t xml:space="preserve">88,41%; </t>
    </r>
    <r>
      <rPr>
        <sz val="14"/>
        <rFont val="Calibri"/>
        <family val="2"/>
        <scheme val="minor"/>
      </rPr>
      <t>sobre la meta del 80% cumple a</t>
    </r>
    <r>
      <rPr>
        <b/>
        <sz val="14"/>
        <rFont val="Calibri"/>
        <family val="2"/>
        <scheme val="minor"/>
      </rPr>
      <t>l 100%</t>
    </r>
    <r>
      <rPr>
        <sz val="13"/>
        <rFont val="Calibri"/>
        <family val="2"/>
        <scheme val="minor"/>
      </rPr>
      <t xml:space="preserve">
Se tiene piezas gráficas y carrusel de piezas gráficas con 169 imágenes en Facebook, las cuales están disponibles en el perfil del Hospital en  Facebook, a través del enlace </t>
    </r>
    <r>
      <rPr>
        <sz val="13"/>
        <color rgb="FF0000FF"/>
        <rFont val="Calibri"/>
        <family val="2"/>
        <scheme val="minor"/>
      </rPr>
      <t xml:space="preserve">https://www.facebook.com/HospitalMUAEnvigado/photos </t>
    </r>
    <r>
      <rPr>
        <sz val="13"/>
        <rFont val="Calibri"/>
        <family val="2"/>
        <scheme val="minor"/>
      </rPr>
      <t>y también en Twitter</t>
    </r>
    <r>
      <rPr>
        <sz val="13"/>
        <color rgb="FF0000FF"/>
        <rFont val="Calibri"/>
        <family val="2"/>
        <scheme val="minor"/>
      </rPr>
      <t xml:space="preserve"> https://twitter.com/hmuaenvigado/media,</t>
    </r>
    <r>
      <rPr>
        <sz val="13"/>
        <rFont val="Calibri"/>
        <family val="2"/>
        <scheme val="minor"/>
      </rPr>
      <t xml:space="preserve">  se incluyen píldoras informativas, información de charlas con la ciudadanía, piezas publicitarias normativas y las que corresponden a atención diferencial, estas atienden a un plan de mercadeo que a su vez tiene un plan de contenidos externo con 79 temas/conceptos de los cuales 68 son planeadas y 11 nuevas, y a su vez 55 voluntarios y 24 normativas. Las actividades programadas, tuvieron un cumplimiento del 99,02%%</t>
    </r>
  </si>
  <si>
    <r>
      <t xml:space="preserve">Durante el primer trimestre de 2023 se presentaron un total de </t>
    </r>
    <r>
      <rPr>
        <b/>
        <sz val="13"/>
        <rFont val="Calibri"/>
        <family val="2"/>
        <scheme val="minor"/>
      </rPr>
      <t>373 manifestaciones</t>
    </r>
    <r>
      <rPr>
        <sz val="13"/>
        <rFont val="Calibri"/>
        <family val="2"/>
        <scheme val="minor"/>
      </rPr>
      <t xml:space="preserve"> de </t>
    </r>
    <r>
      <rPr>
        <b/>
        <sz val="13"/>
        <rFont val="Calibri"/>
        <family val="2"/>
        <scheme val="minor"/>
      </rPr>
      <t>inconformidad</t>
    </r>
    <r>
      <rPr>
        <sz val="13"/>
        <rFont val="Calibri"/>
        <family val="2"/>
        <scheme val="minor"/>
      </rPr>
      <t xml:space="preserve"> frente a los 74,255 trámites solicitados, de acuerdo a los 9 trámites y 2 procesos inscritos en el SUIT en relación al acceso a los servicios, lo que representa el </t>
    </r>
    <r>
      <rPr>
        <b/>
        <sz val="13"/>
        <rFont val="Calibri"/>
        <family val="2"/>
        <scheme val="minor"/>
      </rPr>
      <t>0.5%, que frente a la mete (0,5%) cumple al 100%</t>
    </r>
  </si>
  <si>
    <r>
      <t xml:space="preserve">En la plataforma virtual educativa se encuentra publicado el tema de </t>
    </r>
    <r>
      <rPr>
        <b/>
        <sz val="13"/>
        <rFont val="Calibri"/>
        <family val="2"/>
        <scheme val="minor"/>
      </rPr>
      <t>derechos y deberes diferenciales</t>
    </r>
    <r>
      <rPr>
        <sz val="13"/>
        <rFont val="Calibri"/>
        <family val="2"/>
        <scheme val="minor"/>
      </rPr>
      <t xml:space="preserve">, no se evidencia la publicación del modelo de inclusión y atención preferencial, el cual se encuentra en fase de desarrollo para publicarse e implementarse. El tema de derechos y deberes con corte al 30 de abril, se ha capacitado un total de </t>
    </r>
    <r>
      <rPr>
        <b/>
        <sz val="13"/>
        <rFont val="Calibri"/>
        <family val="2"/>
        <scheme val="minor"/>
      </rPr>
      <t xml:space="preserve">89 personas que representa el 100% de las programadas </t>
    </r>
    <r>
      <rPr>
        <sz val="13"/>
        <rFont val="Calibri"/>
        <family val="2"/>
        <scheme val="minor"/>
      </rPr>
      <t>para la fecha de corte, por lo tanto, se tiene un cumplimiento del 100% de acuerdo a lo programado.</t>
    </r>
  </si>
  <si>
    <r>
      <t xml:space="preserve">De acuerdo al </t>
    </r>
    <r>
      <rPr>
        <b/>
        <sz val="13"/>
        <color theme="1"/>
        <rFont val="Calibri"/>
        <family val="2"/>
        <scheme val="minor"/>
      </rPr>
      <t>plan de capacitaciones institucional</t>
    </r>
    <r>
      <rPr>
        <sz val="13"/>
        <color theme="1"/>
        <rFont val="Calibri"/>
        <family val="2"/>
        <scheme val="minor"/>
      </rPr>
      <t xml:space="preserve"> con respecto a los </t>
    </r>
    <r>
      <rPr>
        <b/>
        <sz val="13"/>
        <color theme="1"/>
        <rFont val="Calibri"/>
        <family val="2"/>
        <scheme val="minor"/>
      </rPr>
      <t>76 temas priorizados</t>
    </r>
    <r>
      <rPr>
        <sz val="13"/>
        <color theme="1"/>
        <rFont val="Calibri"/>
        <family val="2"/>
        <scheme val="minor"/>
      </rPr>
      <t xml:space="preserve"> en forma virtual para realizar por </t>
    </r>
    <r>
      <rPr>
        <b/>
        <sz val="13"/>
        <color theme="1"/>
        <rFont val="Calibri"/>
        <family val="2"/>
        <scheme val="minor"/>
      </rPr>
      <t>836 funcionarios</t>
    </r>
    <r>
      <rPr>
        <sz val="13"/>
        <color theme="1"/>
        <rFont val="Calibri"/>
        <family val="2"/>
        <scheme val="minor"/>
      </rPr>
      <t xml:space="preserve">, se registra un cumplimiento </t>
    </r>
    <r>
      <rPr>
        <b/>
        <sz val="13"/>
        <color theme="1"/>
        <rFont val="Calibri"/>
        <family val="2"/>
        <scheme val="minor"/>
      </rPr>
      <t>del 99,28%</t>
    </r>
    <r>
      <rPr>
        <sz val="13"/>
        <color theme="1"/>
        <rFont val="Calibri"/>
        <family val="2"/>
        <scheme val="minor"/>
      </rPr>
      <t xml:space="preserve"> con </t>
    </r>
    <r>
      <rPr>
        <b/>
        <sz val="13"/>
        <color theme="1"/>
        <rFont val="Calibri"/>
        <family val="2"/>
        <scheme val="minor"/>
      </rPr>
      <t>830 funcionarios</t>
    </r>
    <r>
      <rPr>
        <sz val="13"/>
        <color theme="1"/>
        <rFont val="Calibri"/>
        <family val="2"/>
        <scheme val="minor"/>
      </rPr>
      <t xml:space="preserve"> que han realizado los temas asignados. que sobre la meta del 80% cumplen al 100%</t>
    </r>
  </si>
  <si>
    <t>Conforme a lo descrito en el ítem anterior, no aplica el seguimiento para el periodo evaluado.</t>
  </si>
  <si>
    <r>
      <t>A 31 de enero 2023,</t>
    </r>
    <r>
      <rPr>
        <b/>
        <sz val="13"/>
        <color theme="1"/>
        <rFont val="Calibri"/>
        <family val="2"/>
        <scheme val="minor"/>
      </rPr>
      <t xml:space="preserve"> se actualizó </t>
    </r>
    <r>
      <rPr>
        <sz val="13"/>
        <color theme="1"/>
        <rFont val="Calibri"/>
        <family val="2"/>
        <scheme val="minor"/>
      </rPr>
      <t>el P</t>
    </r>
    <r>
      <rPr>
        <b/>
        <sz val="13"/>
        <color theme="1"/>
        <rFont val="Calibri"/>
        <family val="2"/>
        <scheme val="minor"/>
      </rPr>
      <t>lan Estratégico de las Tecnologías de la Información- PETI,</t>
    </r>
    <r>
      <rPr>
        <sz val="13"/>
        <color theme="1"/>
        <rFont val="Calibri"/>
        <family val="2"/>
        <scheme val="minor"/>
      </rPr>
      <t xml:space="preserve"> así como el P</t>
    </r>
    <r>
      <rPr>
        <b/>
        <sz val="13"/>
        <color theme="1"/>
        <rFont val="Calibri"/>
        <family val="2"/>
        <scheme val="minor"/>
      </rPr>
      <t>lan de Gestión Documental- PGD</t>
    </r>
    <r>
      <rPr>
        <sz val="13"/>
        <color theme="1"/>
        <rFont val="Calibri"/>
        <family val="2"/>
        <scheme val="minor"/>
      </rPr>
      <t xml:space="preserve"> a trabajarse para el 2023, ambos publicados en la pagina web de a entidad. Para el corte, cumple al 100%
Se revisarán el Registro de Activos de la Información y el Índice de Información Clasificada y Reservada, que se actualizaron para el 2022, y definir si se requiere actualización.</t>
    </r>
  </si>
  <si>
    <r>
      <t xml:space="preserve">Actividad que será evaluada en forma semestral por lo tanto, </t>
    </r>
    <r>
      <rPr>
        <b/>
        <sz val="13"/>
        <rFont val="Calibri"/>
        <family val="2"/>
        <scheme val="minor"/>
      </rPr>
      <t>no aplica la evaluación</t>
    </r>
    <r>
      <rPr>
        <sz val="13"/>
        <rFont val="Calibri"/>
        <family val="2"/>
        <scheme val="minor"/>
      </rPr>
      <t xml:space="preserve"> para este periodo. 
No obstante, durante el mes de</t>
    </r>
    <r>
      <rPr>
        <b/>
        <sz val="13"/>
        <rFont val="Calibri"/>
        <family val="2"/>
        <scheme val="minor"/>
      </rPr>
      <t xml:space="preserve"> febrero y marzo 2023, se reportó pérdida de la información</t>
    </r>
    <r>
      <rPr>
        <sz val="13"/>
        <rFont val="Calibri"/>
        <family val="2"/>
        <scheme val="minor"/>
      </rPr>
      <t xml:space="preserve"> publicada en la pagina web a 31 de enero 2023, hecho que se notificó al proveedor que administra la misma, quienes informaron fallas en los sistemas de su redes, y se comprometieron a restaurar, con apoyo de algunos funcionarios de la ESE, toda la información que se encontraba publicada. En reunión con todo el equipo de Gobierno Digital, la entidad responsable, asumió el compromisos de restablecer en el menor tiempo la funcionalidad de la página y toda la información. Sin embargo, a la fecha de este reporte,</t>
    </r>
    <r>
      <rPr>
        <b/>
        <sz val="13"/>
        <rFont val="Calibri"/>
        <family val="2"/>
        <scheme val="minor"/>
      </rPr>
      <t xml:space="preserve"> aun continúan faltando doce (12(, 46.15% de los documentos</t>
    </r>
    <r>
      <rPr>
        <sz val="13"/>
        <rFont val="Calibri"/>
        <family val="2"/>
        <scheme val="minor"/>
      </rPr>
      <t xml:space="preserve"> normativos que se habían ya publicado a 31 de enero 2023. Así mismo, el esquema de publicación al no haberse actualizado antes de la perdida de la información, no registra la totalidad de la información que se encontraba publicada, y la cual, dada la evaluación y verificación realizada por la Oficina de Control Interno se constató el cumplimiento por cada uno de los responsables en el reporte y publicación normativa en la página web a  31 enero 2023.</t>
    </r>
  </si>
  <si>
    <r>
      <t>Se verifica en la plataforma virtual educativa que 135 funcionarios  han realizado la capacitación de</t>
    </r>
    <r>
      <rPr>
        <b/>
        <sz val="13"/>
        <rFont val="Calibri"/>
        <family val="2"/>
        <scheme val="minor"/>
      </rPr>
      <t xml:space="preserve"> Código de Ética e Integridad</t>
    </r>
    <r>
      <rPr>
        <sz val="13"/>
        <rFont val="Calibri"/>
        <family val="2"/>
        <scheme val="minor"/>
      </rPr>
      <t>, de acuerdo a lo programado en el plan de capacitaciones institucional 2023, cumpliéndose con una</t>
    </r>
    <r>
      <rPr>
        <b/>
        <sz val="13"/>
        <rFont val="Calibri"/>
        <family val="2"/>
        <scheme val="minor"/>
      </rPr>
      <t xml:space="preserve"> cobertura del 100%</t>
    </r>
    <r>
      <rPr>
        <sz val="13"/>
        <rFont val="Calibri"/>
        <family val="2"/>
        <scheme val="minor"/>
      </rPr>
      <t xml:space="preserve"> que realizaron este curso, y una </t>
    </r>
    <r>
      <rPr>
        <b/>
        <sz val="13"/>
        <rFont val="Calibri"/>
        <family val="2"/>
        <scheme val="minor"/>
      </rPr>
      <t>calificación promedio de 9.07</t>
    </r>
    <r>
      <rPr>
        <sz val="13"/>
        <rFont val="Calibri"/>
        <family val="2"/>
        <scheme val="minor"/>
      </rPr>
      <t>/10, cumpliendo la meta (&gt;80% y &gt;=8.5)</t>
    </r>
    <r>
      <rPr>
        <b/>
        <sz val="13"/>
        <rFont val="Calibri"/>
        <family val="2"/>
        <scheme val="minor"/>
      </rPr>
      <t xml:space="preserve"> al 100%</t>
    </r>
    <r>
      <rPr>
        <sz val="13"/>
        <rFont val="Calibri"/>
        <family val="2"/>
        <scheme val="minor"/>
      </rPr>
      <t>. 
Adicionales a los funcionarios que realizan la capacitación en forma virtual, todos los 51 funcionaron que asistieron con corte al 30 de abril al proceso de inducción presencial, recibieron capacitación sobre los principios y valores contenidos en el código de ética e integridad, los riesgos SICOF (Corrupción, Opacidad y Fraude), la política de Gestion de riesgos y las medidas anticorrupción implementadas por la ESE para evitar la materialización de estos riesgos. Según la charla dictada por la Oficina de Control Interno.</t>
    </r>
  </si>
  <si>
    <r>
      <t xml:space="preserve">Adicionales a los funcionarios que realizan la capacitación en forma virtual,  los 51 funcionaron que asistieron de enero a 30 de abril al proceso de inducción presencial, recibieron capacitación sobre los </t>
    </r>
    <r>
      <rPr>
        <b/>
        <sz val="13"/>
        <rFont val="Calibri"/>
        <family val="2"/>
        <scheme val="minor"/>
      </rPr>
      <t>principios y valores</t>
    </r>
    <r>
      <rPr>
        <sz val="13"/>
        <rFont val="Calibri"/>
        <family val="2"/>
        <scheme val="minor"/>
      </rPr>
      <t xml:space="preserve"> contenidos en el código de ética e integridad, los </t>
    </r>
    <r>
      <rPr>
        <b/>
        <sz val="13"/>
        <rFont val="Calibri"/>
        <family val="2"/>
        <scheme val="minor"/>
      </rPr>
      <t>riesgos SICOF</t>
    </r>
    <r>
      <rPr>
        <sz val="13"/>
        <rFont val="Calibri"/>
        <family val="2"/>
        <scheme val="minor"/>
      </rPr>
      <t xml:space="preserve"> (Corrupción, Opacidad y Fraude), la </t>
    </r>
    <r>
      <rPr>
        <b/>
        <sz val="13"/>
        <rFont val="Calibri"/>
        <family val="2"/>
        <scheme val="minor"/>
      </rPr>
      <t>política de Gestion de riesgos</t>
    </r>
    <r>
      <rPr>
        <sz val="13"/>
        <rFont val="Calibri"/>
        <family val="2"/>
        <scheme val="minor"/>
      </rPr>
      <t xml:space="preserve"> y las medidas anticorrupción implementadas por la ESE para evitar la materialización de estos riesgos. Temas abordados por Talento humano, Planeación y Proyectos y la Oficina de Control Interno.  Lo que significa que de los </t>
    </r>
    <r>
      <rPr>
        <b/>
        <sz val="13"/>
        <rFont val="Calibri"/>
        <family val="2"/>
        <scheme val="minor"/>
      </rPr>
      <t>862 funcionarios programados</t>
    </r>
    <r>
      <rPr>
        <sz val="13"/>
        <rFont val="Calibri"/>
        <family val="2"/>
        <scheme val="minor"/>
      </rPr>
      <t xml:space="preserve"> para el 2023,</t>
    </r>
    <r>
      <rPr>
        <b/>
        <sz val="13"/>
        <rFont val="Calibri"/>
        <family val="2"/>
        <scheme val="minor"/>
      </rPr>
      <t xml:space="preserve"> 72</t>
    </r>
    <r>
      <rPr>
        <sz val="13"/>
        <rFont val="Calibri"/>
        <family val="2"/>
        <scheme val="minor"/>
      </rPr>
      <t xml:space="preserve"> deben de realizar esta capacitación en forma</t>
    </r>
    <r>
      <rPr>
        <b/>
        <sz val="13"/>
        <rFont val="Calibri"/>
        <family val="2"/>
        <scheme val="minor"/>
      </rPr>
      <t xml:space="preserve"> mensual,</t>
    </r>
    <r>
      <rPr>
        <sz val="13"/>
        <rFont val="Calibri"/>
        <family val="2"/>
        <scheme val="minor"/>
      </rPr>
      <t xml:space="preserve"> lo que significa un total de 288 en el primes cuatrimestres, sobre una meta del 40% (115), se lleva con la inducción el </t>
    </r>
    <r>
      <rPr>
        <b/>
        <sz val="13"/>
        <rFont val="Calibri"/>
        <family val="2"/>
        <scheme val="minor"/>
      </rPr>
      <t>44.35%,</t>
    </r>
    <r>
      <rPr>
        <sz val="13"/>
        <rFont val="Calibri"/>
        <family val="2"/>
        <scheme val="minor"/>
      </rPr>
      <t xml:space="preserve"> siendo posible que en el siguiente cuatrimestre se avance con mayor cantidad de funcionarios en este tema.</t>
    </r>
  </si>
  <si>
    <r>
      <t>Para el cierre a diciembre 2022, se realizó la validación del personal vinculado y contratistas inscritos en la plataforma SIGEP, considerando que desde el DAFP, no han cargado la totalidad de los servidores públicos 1012, reportados desde Gestión de Talento Humano.
* Respecto al cargue de las Hoja de Vida y Declaración de Bienes y Rentas, se implementó para la vigencia 2023 en el mes de abril el seguimiento (según seguimiento a gestión de Talento Humano), ya que la consolidación de datos aún no es posible, al no haber terminado de sistematizar los datos (faltan 73 funcionarios con actualización pendiente cuyo último registro fue en el año 2022 y tenía cobertura hasta febrero de 2023, 29 funcionarios con vinculación en el año 2023 que cumplen al 100%, dada la obligatoriedad en los registros de estos formatos y 1012 funcionarios ya habrían actualizado sus dato, cumpliendo a la fecha</t>
    </r>
    <r>
      <rPr>
        <b/>
        <sz val="13"/>
        <rFont val="Calibri"/>
        <family val="2"/>
        <scheme val="minor"/>
      </rPr>
      <t xml:space="preserve"> con 93,44% </t>
    </r>
    <r>
      <rPr>
        <sz val="13"/>
        <rFont val="Calibri"/>
        <family val="2"/>
        <scheme val="minor"/>
      </rPr>
      <t>de los datos sistematizados), según información de talento humano no se han registrado hasta el momento declaración de conflicto de interés. También en Febrero de 2023 desde la Oficina Jurídica se gestionaron cambios en el formato FGE009 (Declaración de situación de conflicto de intereses) en el sentido que: se actualizó el artículo 40 de la Ley 734 de 2002 por "artículo 44 de la Ley 1952 de 2019.
A 31 de diciembre, se había cumplido al 99,3% en promedio, con 100% de cargue de las hojas de vida y declaración de bienes y rentas de los servidores habilitados por el SIGEP para el cargue de la información, y con un 97,8% de cumplimiento en la validación de la información por parte de Talento Humano.
Para el 2023, se presentan inconvenientes con la plataforma SIGEP-II, y continua pendiente el cargue de 2 funcionarios de la planta de cargos fija y el resto del personal  en planta temporal, por parte de la Función Pública, por lo tanto, este personal continua reportando su declaración de bienes y rentas en forma física para anexar a las hojas de vida.</t>
    </r>
  </si>
  <si>
    <t>Tecnológica</t>
  </si>
  <si>
    <t xml:space="preserve">En el año 2022 ingresaron 160.886 llamas al servicio de Call center (inhouse y outhouse) </t>
  </si>
  <si>
    <t xml:space="preserve">Usuarios deben desplazarse hacia el hospital para solicitar la impresión de los resultados de imágenes diagnósticas (rayos x, tomografía, ecografía), </t>
  </si>
  <si>
    <t xml:space="preserve">ingresaron 160886 llamas al servicio de Call center (inhouse y outhouse) de las </t>
  </si>
  <si>
    <t xml:space="preserve">resultados de imágenes diagnósticas (rayos x, tomografía, ecografía), lo que </t>
  </si>
  <si>
    <t xml:space="preserve">llamas al servicio de Call center (inhouse y outhouse) de las cuales se tuvo efectividad del </t>
  </si>
  <si>
    <r>
      <t xml:space="preserve">Luego de revisar las propuestas del Plan-PAAC para la vigencia 2023 y acogiendo los lineamientos de la Función Pública- DAFP,  con previa aprobación por los integrantes del Comité de Control Interno y Calidad, la Gerencia mediante la </t>
    </r>
    <r>
      <rPr>
        <b/>
        <sz val="13"/>
        <rFont val="Calibri"/>
        <family val="2"/>
        <scheme val="minor"/>
      </rPr>
      <t>Resolución 157 del 27 de Enero de 2023</t>
    </r>
    <r>
      <rPr>
        <sz val="13"/>
        <rFont val="Calibri"/>
        <family val="2"/>
        <scheme val="minor"/>
      </rPr>
      <t xml:space="preserve">, aprobó el plan que se formuló inicialmente con 7 componentes y 94 actividades. A partir de una revisión más exhaustiva por los integrantes del CCCIC y los lideres de procesos, y luego de contar con otros planes estratégicos, se define modificar el plan, quedando con  6 componentes y 58 actividades, siendo aprobado por Gerencia a través de la Resolución 510 del 22 de febrero 2023. Su seguimiento y evaluación involucra el cumplimiento a los parámetros fijados en el Manual Sistema Integrado de Gestión de Riesgos- SIGR, el cual, integra los lineamientos del Programa de Transparencia y Ética Institucional- PTEI, por lo cual a partir de febrero este tendrá la sigla PAAC-PTEI que comprende las actividades priorizadas para esta vigencia. Se encuentra publicado en la intranet y portal web de la entidad, en el siguiente link: </t>
    </r>
    <r>
      <rPr>
        <sz val="13"/>
        <color rgb="FF0000FF"/>
        <rFont val="Calibri"/>
        <family val="2"/>
        <scheme val="minor"/>
      </rPr>
      <t>https://www.hospitalmua.gov.co/TransparenciaAccesoInformacion/MenuTransparencia/Plan%20Anticorrupci%C3%B3n%20y%20Atenci%C3%B3n%20al%20Ciudadano%20%20-%20PAAC%20y%20Programa%20de%20Transparencia%20y%20Etica%20Empresarial%20-%20PTEI%20version%201.0.pdf</t>
    </r>
  </si>
  <si>
    <r>
      <t xml:space="preserve">A enero 2023, se dio cumplimiento con oportunidad y calidad en las 3 publicaciones del seguimiento al </t>
    </r>
    <r>
      <rPr>
        <b/>
        <sz val="13"/>
        <rFont val="Calibri"/>
        <family val="2"/>
        <scheme val="minor"/>
      </rPr>
      <t xml:space="preserve">PAAC vigencia 2022, </t>
    </r>
    <r>
      <rPr>
        <sz val="13"/>
        <rFont val="Calibri"/>
        <family val="2"/>
        <scheme val="minor"/>
      </rPr>
      <t xml:space="preserve">con un cumplimiento final del </t>
    </r>
    <r>
      <rPr>
        <b/>
        <sz val="13"/>
        <rFont val="Calibri"/>
        <family val="2"/>
        <scheme val="minor"/>
      </rPr>
      <t>97,94%</t>
    </r>
    <r>
      <rPr>
        <sz val="13"/>
        <rFont val="Calibri"/>
        <family val="2"/>
        <scheme val="minor"/>
      </rPr>
      <t xml:space="preserve"> en el año, respecto a las </t>
    </r>
    <r>
      <rPr>
        <b/>
        <sz val="13"/>
        <rFont val="Calibri"/>
        <family val="2"/>
        <scheme val="minor"/>
      </rPr>
      <t>60 estrategias f</t>
    </r>
    <r>
      <rPr>
        <sz val="13"/>
        <rFont val="Calibri"/>
        <family val="2"/>
        <scheme val="minor"/>
      </rPr>
      <t xml:space="preserve">ormuladas.
Por parte de la Oficina de Control Interno-OCI, se verificó el cumplimiento en la </t>
    </r>
    <r>
      <rPr>
        <b/>
        <sz val="13"/>
        <rFont val="Calibri"/>
        <family val="2"/>
        <scheme val="minor"/>
      </rPr>
      <t xml:space="preserve">publicación </t>
    </r>
    <r>
      <rPr>
        <sz val="13"/>
        <rFont val="Calibri"/>
        <family val="2"/>
        <scheme val="minor"/>
      </rPr>
      <t xml:space="preserve">de las estrategias del Plan a 31 de enero 2023, así mismo, se asesoró en </t>
    </r>
    <r>
      <rPr>
        <b/>
        <sz val="13"/>
        <rFont val="Calibri"/>
        <family val="2"/>
        <scheme val="minor"/>
      </rPr>
      <t>el ajuste</t>
    </r>
    <r>
      <rPr>
        <sz val="13"/>
        <rFont val="Calibri"/>
        <family val="2"/>
        <scheme val="minor"/>
      </rPr>
      <t xml:space="preserve"> realizado a febrero 2023, del</t>
    </r>
    <r>
      <rPr>
        <b/>
        <sz val="13"/>
        <rFont val="Calibri"/>
        <family val="2"/>
        <scheme val="minor"/>
      </rPr>
      <t xml:space="preserve"> Plan Anticorrupción y Atención al Ciudadano, integrado al Plan de Transparencia y 
Ética  Institucional   de  la  vigencia  2023.
</t>
    </r>
    <r>
      <rPr>
        <sz val="13"/>
        <rFont val="Calibri"/>
        <family val="2"/>
        <scheme val="minor"/>
      </rPr>
      <t xml:space="preserve">El primer informe del 1er cuatrimestre
2023, se ejecuta  para publicarse el 15
de mayo 2023,  en la pagina web de la
ESE,  en  Transparencia  y  acceso  a  la
Información,  numeral 4,  subnivel  4,8 
Informes de Control Interno:
</t>
    </r>
    <r>
      <rPr>
        <sz val="13"/>
        <color rgb="FF0000FF"/>
        <rFont val="Calibri"/>
        <family val="2"/>
        <scheme val="minor"/>
      </rPr>
      <t xml:space="preserve">
</t>
    </r>
    <r>
      <rPr>
        <sz val="13"/>
        <color rgb="FF0000FF"/>
        <rFont val="Calibri"/>
        <family val="2"/>
      </rPr>
      <t>https://www.hospitalmua.gov.co/TransparenciaAccesoInformacion/Paginas/Informes-Control-Interno.aspx</t>
    </r>
  </si>
  <si>
    <r>
      <t xml:space="preserve">El día 13 de marzo de 2023 se tuvo reunión con el comité de rendición pública de cuentas, en el que </t>
    </r>
    <r>
      <rPr>
        <b/>
        <sz val="13"/>
        <rFont val="Calibri"/>
        <family val="2"/>
        <scheme val="minor"/>
      </rPr>
      <t xml:space="preserve">participaron los 8 integrantes </t>
    </r>
    <r>
      <rPr>
        <sz val="13"/>
        <rFont val="Calibri"/>
        <family val="2"/>
        <scheme val="minor"/>
      </rPr>
      <t xml:space="preserve">definidos en la Resolución que crea el comité (contó con la participación de 3 integrantes de la comunidad).  Se realizó socialización del reglamento interno y normatividad externa.  La evidencia está disponible en el Acta No. 001 publicada en la página web disponible en: </t>
    </r>
    <r>
      <rPr>
        <sz val="13"/>
        <color rgb="FF0000FF"/>
        <rFont val="Calibri"/>
        <family val="2"/>
        <scheme val="minor"/>
      </rPr>
      <t>https://www.hospitalmua.gov.co/Participa/Rendicin%20de%20cuentas/Acta%201%20Rendici%C3%B3n%20de%20Cuentas%202023%20vigencia%202022.docx</t>
    </r>
  </si>
  <si>
    <r>
      <t>El 2 de Mayo de 2023 se realizó la segunda reunión del Comité de Rendición de Cuentas Social para el análisis y evaluación de cumplimiento de las acciones programadas y en cuanto a la</t>
    </r>
    <r>
      <rPr>
        <b/>
        <sz val="13"/>
        <rFont val="Calibri"/>
        <family val="2"/>
        <scheme val="minor"/>
      </rPr>
      <t xml:space="preserve"> satisfacción y cumplimiento de las expectativas durante la audiencia</t>
    </r>
    <r>
      <rPr>
        <sz val="13"/>
        <rFont val="Calibri"/>
        <family val="2"/>
        <scheme val="minor"/>
      </rPr>
      <t>,</t>
    </r>
    <r>
      <rPr>
        <b/>
        <sz val="13"/>
        <rFont val="Calibri"/>
        <family val="2"/>
        <scheme val="minor"/>
      </rPr>
      <t xml:space="preserve"> </t>
    </r>
    <r>
      <rPr>
        <sz val="13"/>
        <rFont val="Calibri"/>
        <family val="2"/>
        <scheme val="minor"/>
      </rPr>
      <t>temas desarrollados, asistencia, revisión de propuestas</t>
    </r>
    <r>
      <rPr>
        <b/>
        <sz val="13"/>
        <rFont val="Calibri"/>
        <family val="2"/>
        <scheme val="minor"/>
      </rPr>
      <t xml:space="preserve"> </t>
    </r>
    <r>
      <rPr>
        <sz val="13"/>
        <rFont val="Calibri"/>
        <family val="2"/>
        <scheme val="minor"/>
      </rPr>
      <t>recibidas durante la trasmisión</t>
    </r>
    <r>
      <rPr>
        <b/>
        <sz val="13"/>
        <rFont val="Calibri"/>
        <family val="2"/>
        <scheme val="minor"/>
      </rPr>
      <t xml:space="preserve"> y respuestas a preguntas</t>
    </r>
    <r>
      <rPr>
        <sz val="13"/>
        <rFont val="Calibri"/>
        <family val="2"/>
        <scheme val="minor"/>
      </rPr>
      <t xml:space="preserve"> pendientes por resolver. Se registra en el acta Nra.2, la cual fue publicada dentro del tiempo estipulado y se puede consultar en el link:</t>
    </r>
    <r>
      <rPr>
        <b/>
        <sz val="13"/>
        <color rgb="FF0070C0"/>
        <rFont val="Calibri"/>
        <family val="2"/>
        <scheme val="minor"/>
      </rPr>
      <t xml:space="preserve"> </t>
    </r>
    <r>
      <rPr>
        <sz val="13"/>
        <color rgb="FF0000FF"/>
        <rFont val="Calibri"/>
        <family val="2"/>
        <scheme val="minor"/>
      </rPr>
      <t>https://www.hospitalmua.gov.co/Participa/Rendicin%20de%20cuentas/Acta%202%20Comite%20Rendicion%20Cuentas.doc</t>
    </r>
    <r>
      <rPr>
        <b/>
        <sz val="13"/>
        <color rgb="FF0070C0"/>
        <rFont val="Calibri"/>
        <family val="2"/>
        <scheme val="minor"/>
      </rPr>
      <t xml:space="preserve">
</t>
    </r>
    <r>
      <rPr>
        <sz val="13"/>
        <rFont val="Calibri"/>
        <family val="2"/>
        <scheme val="minor"/>
      </rPr>
      <t xml:space="preserve">Igualmente se publicaron las preguntas realizadas por la comunidad con las respectivas respuestas por parte de la gerente, el archivo se encuentra publicado en el link </t>
    </r>
    <r>
      <rPr>
        <sz val="13"/>
        <color rgb="FF0000FF"/>
        <rFont val="Calibri"/>
        <family val="2"/>
        <scheme val="minor"/>
      </rPr>
      <t>https://www.hospitalmua.gov.co/Participa/Rendicin%20de%20cuentas/Preguntas%20de%20la%20ciudadan%C3%ADa%20y%20respuestas%20del%20Hospital%20en%20la%20Rendici%C3%B3n%20de%20Cuentas%20virtual%202023.docx</t>
    </r>
  </si>
  <si>
    <r>
      <t xml:space="preserve">Durante el primer cuatrimestre de 2023 se cuenta con 11 publicaciones adicionales a las normativas para el cliente externo, entre los acules se encuentran los instructivos de cuidado en casa 2023 para pacientes de los servicios de baja complejidad, Hospitalización, Cirugía, Unidad Cardioneurovascular, UCI Neonatal e Información de programas de prevención de la enfermedad y promoción de la salud. , todo este material informativo se difundió a través de las redes sociales y página web. Frente a la meta, cumple al 100%
</t>
    </r>
    <r>
      <rPr>
        <sz val="13"/>
        <color rgb="FF0000FF"/>
        <rFont val="Calibri"/>
        <family val="2"/>
        <scheme val="minor"/>
      </rPr>
      <t>https://www.hospitalmua.gov.co/Nuestrosservicios/Paginas/Cuida-tu-salud-en-casa-Hospitalizacion.aspx</t>
    </r>
  </si>
  <si>
    <t>Seguimiento por la Oficina de Control Interno al PAAC-PTEI a Abril 2023</t>
  </si>
  <si>
    <r>
      <t xml:space="preserve">Jefe de Planeación. - 2da Línea de Defensa 
</t>
    </r>
    <r>
      <rPr>
        <sz val="13"/>
        <color rgb="FF0000FF"/>
        <rFont val="Calibri"/>
        <family val="2"/>
        <scheme val="minor"/>
      </rPr>
      <t>Jefe Mercadeo (SIAU)</t>
    </r>
  </si>
  <si>
    <r>
      <t xml:space="preserve">Dado los cambios que se tuvieron en la pagina web entre septiembre y octubre 2022, y de acuerdo a los lineamientos dados por la Procuraduría General de la Nación en conjunto con MinTIC, en relación a la exigencia de contar con los documentos publicados en el 2022 con criterios de accesibilidad, la Oficina de Control Interno, verifica que de 2022 hay un total de </t>
    </r>
    <r>
      <rPr>
        <b/>
        <sz val="13"/>
        <rFont val="Calibri"/>
        <family val="2"/>
        <scheme val="minor"/>
      </rPr>
      <t>130</t>
    </r>
    <r>
      <rPr>
        <b/>
        <sz val="13"/>
        <rFont val="Calibri"/>
        <family val="2"/>
      </rPr>
      <t xml:space="preserve"> documentos publicados en el 2022</t>
    </r>
    <r>
      <rPr>
        <sz val="13"/>
        <rFont val="Calibri"/>
        <family val="2"/>
      </rPr>
      <t xml:space="preserve">, </t>
    </r>
    <r>
      <rPr>
        <b/>
        <sz val="13"/>
        <rFont val="Calibri"/>
        <family val="2"/>
      </rPr>
      <t>de mayor consulta e interés</t>
    </r>
    <r>
      <rPr>
        <sz val="13"/>
        <rFont val="Calibri"/>
        <family val="2"/>
      </rPr>
      <t xml:space="preserve"> para los entes de control y la ciudadanía,  y de estos </t>
    </r>
    <r>
      <rPr>
        <b/>
        <sz val="13"/>
        <rFont val="Calibri"/>
        <family val="2"/>
      </rPr>
      <t>118 documentos</t>
    </r>
    <r>
      <rPr>
        <sz val="13"/>
        <rFont val="Calibri"/>
        <family val="2"/>
      </rPr>
      <t xml:space="preserve"> cumplen con los criterios de accesibilidad, para u</t>
    </r>
    <r>
      <rPr>
        <b/>
        <sz val="13"/>
        <rFont val="Calibri"/>
        <family val="2"/>
      </rPr>
      <t xml:space="preserve">n 90,77%,   </t>
    </r>
    <r>
      <rPr>
        <sz val="13"/>
        <rFont val="Calibri"/>
        <family val="2"/>
      </rPr>
      <t xml:space="preserve"> y para 2023, a la fecha se tiene publicados un total de</t>
    </r>
    <r>
      <rPr>
        <b/>
        <sz val="13"/>
        <rFont val="Calibri"/>
        <family val="2"/>
      </rPr>
      <t xml:space="preserve"> 27 documentos </t>
    </r>
    <r>
      <rPr>
        <sz val="13"/>
        <rFont val="Calibri"/>
        <family val="2"/>
      </rPr>
      <t>y de estos 23 cumplen con los criterios de accesibilidad , para un</t>
    </r>
    <r>
      <rPr>
        <b/>
        <sz val="13"/>
        <rFont val="Calibri"/>
        <family val="2"/>
      </rPr>
      <t xml:space="preserve"> 85,19% de cumplimiento. </t>
    </r>
    <r>
      <rPr>
        <sz val="13"/>
        <rFont val="Calibri"/>
        <family val="2"/>
      </rPr>
      <t>Ambos años en promedio cumplen con 141 de 157 para</t>
    </r>
    <r>
      <rPr>
        <b/>
        <sz val="13"/>
        <rFont val="Calibri"/>
        <family val="2"/>
      </rPr>
      <t xml:space="preserve"> un 89.81%</t>
    </r>
    <r>
      <rPr>
        <sz val="13"/>
        <rFont val="Calibri"/>
        <family val="2"/>
      </rPr>
      <t xml:space="preserve"> de documentos con criterios de accesibilidad, </t>
    </r>
    <r>
      <rPr>
        <b/>
        <sz val="13"/>
        <rFont val="Calibri"/>
        <family val="2"/>
      </rPr>
      <t xml:space="preserve"> </t>
    </r>
    <r>
      <rPr>
        <sz val="13"/>
        <rFont val="Calibri"/>
        <family val="2"/>
      </rPr>
      <t>sobre la meta (&gt;=80%) se cumple el 100%</t>
    </r>
  </si>
  <si>
    <r>
      <t>Total acciones a las cuales se les realiza el seguimiento en forma oportuna por el responsable de su ejecución y por el proceso de Planeación. 
meta:</t>
    </r>
    <r>
      <rPr>
        <sz val="13"/>
        <color rgb="FF0000FF"/>
        <rFont val="Calibri"/>
        <family val="2"/>
        <scheme val="minor"/>
      </rPr>
      <t xml:space="preserve"> (&gt;=90</t>
    </r>
    <r>
      <rPr>
        <b/>
        <sz val="13"/>
        <color rgb="FF0000FF"/>
        <rFont val="Calibri"/>
        <family val="2"/>
      </rPr>
      <t>%</t>
    </r>
    <r>
      <rPr>
        <b/>
        <sz val="13"/>
        <rFont val="Calibri"/>
        <family val="2"/>
      </rPr>
      <t xml:space="preserve"> de acciones con seguimiento por el Líder del proceso/ total acciones que le aplica)</t>
    </r>
  </si>
  <si>
    <t xml:space="preserve"> Mayo, Septbre, diciembre 2023</t>
  </si>
  <si>
    <r>
      <t xml:space="preserve">De acuerdo a los soportes entregado y verificados por la Oficina de Control Interno, de los </t>
    </r>
    <r>
      <rPr>
        <b/>
        <sz val="13"/>
        <rFont val="Calibri"/>
        <family val="2"/>
        <scheme val="minor"/>
      </rPr>
      <t>58 actividades</t>
    </r>
    <r>
      <rPr>
        <sz val="13"/>
        <rFont val="Calibri"/>
        <family val="2"/>
        <scheme val="minor"/>
      </rPr>
      <t xml:space="preserve"> a ejecutarse para el primer cuatrimestre, por los 21 jefes de procesos, la Gerencia y CCCIC, se dio un </t>
    </r>
    <r>
      <rPr>
        <b/>
        <sz val="13"/>
        <rFont val="Calibri"/>
        <family val="2"/>
        <scheme val="minor"/>
      </rPr>
      <t>cumplimiento del 100% en 35 actividades</t>
    </r>
    <r>
      <rPr>
        <sz val="13"/>
        <rFont val="Calibri"/>
        <family val="2"/>
        <scheme val="minor"/>
      </rPr>
      <t xml:space="preserve"> y se cumplieron </t>
    </r>
    <r>
      <rPr>
        <b/>
        <sz val="13"/>
        <rFont val="Calibri"/>
        <family val="2"/>
        <scheme val="minor"/>
      </rPr>
      <t>parcialmente 13</t>
    </r>
    <r>
      <rPr>
        <sz val="13"/>
        <rFont val="Calibri"/>
        <family val="2"/>
        <scheme val="minor"/>
      </rPr>
      <t>, para un total de (35+13/2)=</t>
    </r>
    <r>
      <rPr>
        <b/>
        <sz val="13"/>
        <rFont val="Calibri"/>
        <family val="2"/>
        <scheme val="minor"/>
      </rPr>
      <t>41.5 actividades</t>
    </r>
    <r>
      <rPr>
        <sz val="13"/>
        <rFont val="Calibri"/>
        <family val="2"/>
        <scheme val="minor"/>
      </rPr>
      <t xml:space="preserve">, lo que representa el </t>
    </r>
    <r>
      <rPr>
        <b/>
        <sz val="13"/>
        <rFont val="Calibri"/>
        <family val="2"/>
        <scheme val="minor"/>
      </rPr>
      <t>69.17%</t>
    </r>
    <r>
      <rPr>
        <sz val="13"/>
        <rFont val="Calibri"/>
        <family val="2"/>
        <scheme val="minor"/>
      </rPr>
      <t xml:space="preserve"> de cumplimiento sobre las 58 actividades programadas, sobre la meta (&gt;=90%) se</t>
    </r>
    <r>
      <rPr>
        <b/>
        <sz val="13"/>
        <rFont val="Calibri"/>
        <family val="2"/>
        <scheme val="minor"/>
      </rPr>
      <t xml:space="preserve"> cumple en el 76.86%</t>
    </r>
  </si>
  <si>
    <r>
      <rPr>
        <sz val="13"/>
        <rFont val="Calibri"/>
        <family val="2"/>
        <scheme val="minor"/>
      </rPr>
      <t>Enero, Abril, Julio</t>
    </r>
    <r>
      <rPr>
        <sz val="13"/>
        <color rgb="FF0000FF"/>
        <rFont val="Calibri"/>
        <family val="2"/>
        <scheme val="minor"/>
      </rPr>
      <t xml:space="preserve">, octubre  </t>
    </r>
    <r>
      <rPr>
        <sz val="13"/>
        <rFont val="Calibri"/>
        <family val="2"/>
        <scheme val="minor"/>
      </rPr>
      <t>de 2023</t>
    </r>
  </si>
  <si>
    <r>
      <rPr>
        <sz val="13"/>
        <rFont val="Calibri"/>
        <family val="2"/>
        <scheme val="minor"/>
      </rPr>
      <t xml:space="preserve">Desde Gestión Jurídica, se actualiza en forma cuatrimestral el Normograma, el cual es publicado en la  pagina Web de la E.S.E. con corte a 30 de abril  2023. Se puede consular en </t>
    </r>
    <r>
      <rPr>
        <sz val="13"/>
        <color rgb="FF0000FF"/>
        <rFont val="Calibri"/>
        <family val="2"/>
        <scheme val="minor"/>
      </rPr>
      <t xml:space="preserve"> https://www.hospitalmua.gov.co/TransparenciaAccesoInformacion/MenuTransparencia/Normograma%20Institucional.xlsx
</t>
    </r>
  </si>
  <si>
    <r>
      <t>La Gerente del Hospital, participó en</t>
    </r>
    <r>
      <rPr>
        <b/>
        <sz val="13"/>
        <rFont val="Calibri"/>
        <family val="2"/>
        <scheme val="minor"/>
      </rPr>
      <t xml:space="preserve"> 4 espacios de dialogo</t>
    </r>
    <r>
      <rPr>
        <sz val="13"/>
        <rFont val="Calibri"/>
        <family val="2"/>
        <scheme val="minor"/>
      </rPr>
      <t xml:space="preserve"> y de interacción con la ciudadanía, para un total de </t>
    </r>
    <r>
      <rPr>
        <b/>
        <sz val="13"/>
        <rFont val="Calibri"/>
        <family val="2"/>
        <scheme val="minor"/>
      </rPr>
      <t>10 reuniones</t>
    </r>
    <r>
      <rPr>
        <sz val="13"/>
        <rFont val="Calibri"/>
        <family val="2"/>
        <scheme val="minor"/>
      </rPr>
      <t xml:space="preserve"> en el primer cuatrimestre, así:  
* </t>
    </r>
    <r>
      <rPr>
        <u/>
        <sz val="13"/>
        <rFont val="Calibri"/>
        <family val="2"/>
      </rPr>
      <t>Junta    Directiva</t>
    </r>
    <r>
      <rPr>
        <sz val="13"/>
        <rFont val="Calibri"/>
        <family val="2"/>
      </rPr>
      <t xml:space="preserve">:   </t>
    </r>
    <r>
      <rPr>
        <b/>
        <sz val="13"/>
        <rFont val="Calibri"/>
        <family val="2"/>
      </rPr>
      <t xml:space="preserve"> 2   </t>
    </r>
    <r>
      <rPr>
        <sz val="13"/>
        <rFont val="Calibri"/>
        <family val="2"/>
      </rPr>
      <t xml:space="preserve"> reuniones, en
marzo y abril.</t>
    </r>
    <r>
      <rPr>
        <b/>
        <sz val="13"/>
        <rFont val="Calibri"/>
        <family val="2"/>
      </rPr>
      <t xml:space="preserve">
</t>
    </r>
    <r>
      <rPr>
        <sz val="13"/>
        <rFont val="Calibri"/>
        <family val="2"/>
      </rPr>
      <t xml:space="preserve">* </t>
    </r>
    <r>
      <rPr>
        <u/>
        <sz val="13"/>
        <rFont val="Calibri"/>
        <family val="2"/>
      </rPr>
      <t>Consejo de Gobierno</t>
    </r>
    <r>
      <rPr>
        <sz val="13"/>
        <rFont val="Calibri"/>
        <family val="2"/>
      </rPr>
      <t xml:space="preserve">: </t>
    </r>
    <r>
      <rPr>
        <b/>
        <sz val="13"/>
        <rFont val="Calibri"/>
        <family val="2"/>
      </rPr>
      <t>6</t>
    </r>
    <r>
      <rPr>
        <sz val="13"/>
        <rFont val="Calibri"/>
        <family val="2"/>
      </rPr>
      <t xml:space="preserve"> en el primer
cuatrimestre del 2023.</t>
    </r>
    <r>
      <rPr>
        <b/>
        <sz val="13"/>
        <rFont val="Calibri"/>
        <family val="2"/>
      </rPr>
      <t xml:space="preserve">
</t>
    </r>
    <r>
      <rPr>
        <sz val="13"/>
        <rFont val="Calibri"/>
        <family val="2"/>
      </rPr>
      <t xml:space="preserve">* </t>
    </r>
    <r>
      <rPr>
        <u/>
        <sz val="13"/>
        <rFont val="Calibri"/>
        <family val="2"/>
      </rPr>
      <t>COPACO</t>
    </r>
    <r>
      <rPr>
        <sz val="13"/>
        <rFont val="Calibri"/>
        <family val="2"/>
      </rPr>
      <t>:</t>
    </r>
    <r>
      <rPr>
        <b/>
        <sz val="13"/>
        <rFont val="Calibri"/>
        <family val="2"/>
      </rPr>
      <t xml:space="preserve"> 1 </t>
    </r>
    <r>
      <rPr>
        <sz val="13"/>
        <rFont val="Calibri"/>
        <family val="2"/>
      </rPr>
      <t xml:space="preserve">en el 1er cuatrimestre
</t>
    </r>
    <r>
      <rPr>
        <u/>
        <sz val="13"/>
        <rFont val="Calibri"/>
        <family val="2"/>
      </rPr>
      <t xml:space="preserve">
</t>
    </r>
    <r>
      <rPr>
        <sz val="13"/>
        <rFont val="Calibri"/>
        <family val="2"/>
      </rPr>
      <t xml:space="preserve">
* </t>
    </r>
    <r>
      <rPr>
        <u/>
        <sz val="13"/>
        <rFont val="Calibri"/>
        <family val="2"/>
      </rPr>
      <t>Audiencia Pública de  Rendición de Cuentas</t>
    </r>
    <r>
      <rPr>
        <sz val="13"/>
        <rFont val="Calibri"/>
        <family val="2"/>
      </rPr>
      <t xml:space="preserve"> presencial y virtual en abril 2023. Cumpliendo al </t>
    </r>
    <r>
      <rPr>
        <b/>
        <sz val="13"/>
        <rFont val="Calibri"/>
        <family val="2"/>
      </rPr>
      <t>100% con la meta</t>
    </r>
    <r>
      <rPr>
        <sz val="13"/>
        <rFont val="Calibri"/>
        <family val="2"/>
      </rPr>
      <t xml:space="preserve">. El consolidado de las reuniones se encuentra publicado en la pagina web. </t>
    </r>
    <r>
      <rPr>
        <sz val="13"/>
        <color rgb="FF0000FF"/>
        <rFont val="Calibri"/>
        <family val="2"/>
      </rPr>
      <t>https://www.hospitalmua.gov.co/Participa/Rendicin%20de%20cuentas/Gerencia-EspaciosParticipaci%C3%B3n-2023.docx</t>
    </r>
  </si>
  <si>
    <r>
      <t>Se realizó la actualización del Manual "</t>
    </r>
    <r>
      <rPr>
        <b/>
        <sz val="13"/>
        <rFont val="Calibri"/>
        <family val="2"/>
        <scheme val="minor"/>
      </rPr>
      <t>Sistema Integrado de Gestión de Riesgos - SIGR</t>
    </r>
    <r>
      <rPr>
        <sz val="13"/>
        <rFont val="Calibri"/>
        <family val="2"/>
        <scheme val="minor"/>
      </rPr>
      <t xml:space="preserve">", aprobado por Gerencia en septiembre 2022 mediante Resolución 3077, incluyendo </t>
    </r>
    <r>
      <rPr>
        <b/>
        <sz val="13"/>
        <rFont val="Calibri"/>
        <family val="2"/>
        <scheme val="minor"/>
      </rPr>
      <t>las políticas de gestión del riesgo</t>
    </r>
    <r>
      <rPr>
        <sz val="13"/>
        <rFont val="Calibri"/>
        <family val="2"/>
        <scheme val="minor"/>
      </rPr>
      <t xml:space="preserve">. Se integra en este los lineamientos fijados por la Superintendencia Nacional de Salud en la Circular Externa 005-5 del 2021 en relación a las modificaciones del SARLAFT, adicionando a los riesgos de financiación del lavado de activos y el terrorismo, el de la financiación de la proliferación de armas de destrucción masiva, adoptándolo como el sistema SARLAF/FPAMD, así mismo, se incorporan las instrucciones para la gestión de los riesgos SICOF, sistema de gestión de los riesgos de corrupción, opacidad y fraude. Se acogen igualmente, las directrices de la Circular Externa 004-5 del 2021 de la Supersalud, referente al Sistema Integrado de Gestión de Riesgos y sus Subsistema. Se conserva la metodología del DAFP contenida en la “Guía de Administración el Riesgo y el Diseño de Controles, versión-5”, la cual se había adoptado desde el 2021 en el hospital. El SIGR de la ESE, marca los lineamientos del </t>
    </r>
    <r>
      <rPr>
        <b/>
        <sz val="13"/>
        <rFont val="Calibri"/>
        <family val="2"/>
        <scheme val="minor"/>
      </rPr>
      <t>Programa de Transparencia y Ética Institucional- PTEI,</t>
    </r>
    <r>
      <rPr>
        <sz val="13"/>
        <rFont val="Calibri"/>
        <family val="2"/>
        <scheme val="minor"/>
      </rPr>
      <t xml:space="preserve"> de acuerdo a la Resolución 510 de febrero 2023, cuyo monitoreo se hará a través de este plan- PAAC-PTEI-2023.  El documento se puede consultar en la intranet y en el portal web de la ESE, en la siguientes rutas: </t>
    </r>
    <r>
      <rPr>
        <b/>
        <sz val="13"/>
        <rFont val="Calibri"/>
        <family val="2"/>
        <scheme val="minor"/>
      </rPr>
      <t>Centro de documentación</t>
    </r>
    <r>
      <rPr>
        <sz val="13"/>
        <rFont val="Calibri"/>
        <family val="2"/>
        <scheme val="minor"/>
      </rPr>
      <t xml:space="preserve">/Gestión Estratégica y en /Gestión Control Interno/Manuales.
</t>
    </r>
    <r>
      <rPr>
        <sz val="13"/>
        <color rgb="FF0000FF"/>
        <rFont val="Calibri"/>
        <family val="2"/>
        <scheme val="minor"/>
      </rPr>
      <t>https://www.hospitalmua.gov.co/TransparenciaAccesoInformacion/Paginas/Procedimientos-toma-decisiones.aspx  https://www.hospitalmua.gov.co/TransparenciaAccesoInformacion/MenuTransparencia/Sistema%20Integral%20Gesti%C3%B3n%20Riesgos.pdf</t>
    </r>
  </si>
  <si>
    <t>Se trabaja en la formulación de las acciones a implementarse en el 2023, a partir del nuevo autodiagnóstico de Gobierno Digital, y las recomendaciones dejadas por el DAFP en la política de Gobierno Digital, las cuales se presentaron en la reunión de febrero de la  submesa. Se   revisaron    los    siguientes temas:</t>
  </si>
  <si>
    <r>
      <t>Partiendo de los resultados de la evaluación del autodiagnóstico realizado por la OCI al cumplimiento de las acciones formuladas para la vigencia 2022, con 9 actividades priorizadas del autodiagnóstico 2,1 de Integridad, incluyendo las 2 recomendadas dadas del resultado del FURAG. Se descarta 1  por estar ya cumplida en la vigencia anterior, y queda 1 no cumplida, para</t>
    </r>
    <r>
      <rPr>
        <b/>
        <sz val="13"/>
        <rFont val="Calibri"/>
        <family val="2"/>
      </rPr>
      <t xml:space="preserve"> 7 cumplidas de 8</t>
    </r>
    <r>
      <rPr>
        <sz val="13"/>
        <rFont val="Calibri"/>
        <family val="2"/>
      </rPr>
      <t xml:space="preserve">, </t>
    </r>
    <r>
      <rPr>
        <b/>
        <sz val="13"/>
        <rFont val="Calibri"/>
        <family val="2"/>
      </rPr>
      <t xml:space="preserve">representa el 87,5%; </t>
    </r>
    <r>
      <rPr>
        <sz val="13"/>
        <rFont val="Calibri"/>
        <family val="2"/>
        <scheme val="minor"/>
      </rPr>
      <t>Para la fecha se trabaja en la formulación de las acciones, por lo tanto registro el cumplimiento con el cual se cerro en el 2022.</t>
    </r>
  </si>
  <si>
    <r>
      <t xml:space="preserve">
2. Total</t>
    </r>
    <r>
      <rPr>
        <b/>
        <sz val="13"/>
        <rFont val="Calibri"/>
        <family val="2"/>
      </rPr>
      <t xml:space="preserve"> usuarios que participan </t>
    </r>
    <r>
      <rPr>
        <sz val="13"/>
        <rFont val="Calibri"/>
        <family val="2"/>
      </rPr>
      <t>en la identificación de posibles riesgos de corrupción en la ESE (&gt;= 50 ciudadanos)</t>
    </r>
  </si>
  <si>
    <t xml:space="preserve">1. % de Funcionarios encuestados semestralmente que hayan evidenciado riesgos de corrupción y fraude, conflicto de interés o sobornos.  (&lt;= 5%). </t>
  </si>
  <si>
    <t xml:space="preserve">Se formula desde la Oficina de Control Interno (OCI) una encuesta dirigida a la comunidad para la identificación de posibles riesgos de corrupción, para ser aplicada desde junio a noviembre 2023 a la ciudadanía. </t>
  </si>
  <si>
    <t>Con corte a 5 de mayo 2023</t>
  </si>
  <si>
    <t>SEGUIMIENTO POR LA OFICINA DE PLANEACIÓN Y LA DE CONTROL INTERNO-   con corte a 5 de mayo 2023</t>
  </si>
  <si>
    <t xml:space="preserve">REPORTE GENERADO DE LA PLATAFORMA DIGITAL DEL SUIT - </t>
  </si>
  <si>
    <t>El presente informe, se exporto de la plataforma SUIT, luego del registro del seguimiento por el Jefe de Planeación y Proyectos y le evaluación por la Oficina de Control Interno de la ESE.</t>
  </si>
  <si>
    <t>Informe:</t>
  </si>
  <si>
    <t>Elkin Evelio Palacio Herrera</t>
  </si>
  <si>
    <t xml:space="preserve">Jefe de Planeación y Proyectos </t>
  </si>
  <si>
    <t>Gloria Patricia Rios Amaya</t>
  </si>
  <si>
    <t>Jefe Oficina de Control Interno</t>
  </si>
  <si>
    <t xml:space="preserve">ESTRATEGIAS DE RACIONALIZACIÓN PRIORIZADAS PARA LA VIGENCIA 2023- REPORTE  PLATAFORMA SUIT </t>
  </si>
  <si>
    <r>
      <rPr>
        <sz val="13"/>
        <rFont val="Calibri"/>
        <family val="2"/>
        <scheme val="minor"/>
      </rPr>
      <t xml:space="preserve">Para el mes de abril, se publicó  el informe del primer trimestre  de  las PQRSD  del 2023  con una oportunidad en la respuesta, menor a  los 10 días, cumpliéndose en el </t>
    </r>
    <r>
      <rPr>
        <b/>
        <sz val="13"/>
        <rFont val="Calibri"/>
        <family val="2"/>
        <scheme val="minor"/>
      </rPr>
      <t xml:space="preserve">100% </t>
    </r>
    <r>
      <rPr>
        <sz val="13"/>
        <rFont val="Calibri"/>
        <family val="2"/>
        <scheme val="minor"/>
      </rPr>
      <t xml:space="preserve">de las manifestaciones. El informes se puede consultar en el link: </t>
    </r>
    <r>
      <rPr>
        <sz val="13"/>
        <color rgb="FF0000FF"/>
        <rFont val="Calibri"/>
        <family val="2"/>
        <scheme val="minor"/>
      </rPr>
      <t xml:space="preserve">https://www.hospitalmua.gov.co/Atencionserviciosciudadania/ServiciosCiudadana/Informe%20-%20Peticiones,%20Quejas%20y%20Reclamos%20-Primer%20trimestre%202023.docx </t>
    </r>
    <r>
      <rPr>
        <b/>
        <sz val="13"/>
        <color rgb="FF0070C0"/>
        <rFont val="Calibri"/>
        <family val="2"/>
        <scheme val="minor"/>
      </rPr>
      <t xml:space="preserve">  </t>
    </r>
    <r>
      <rPr>
        <sz val="13"/>
        <color rgb="FF0000FF"/>
        <rFont val="Calibri"/>
        <family val="2"/>
        <scheme val="minor"/>
      </rPr>
      <t xml:space="preserve">
</t>
    </r>
    <r>
      <rPr>
        <sz val="13"/>
        <rFont val="Calibri"/>
        <family val="2"/>
        <scheme val="minor"/>
      </rPr>
      <t>Igualmente, se encuentra publicado el informe de la Gestión de las PQRSD del 2do semestre 2022 y el consolidado anual. se puede consultar en el link:</t>
    </r>
    <r>
      <rPr>
        <sz val="13"/>
        <color rgb="FF0000FF"/>
        <rFont val="Calibri"/>
        <family val="2"/>
        <scheme val="minor"/>
      </rPr>
      <t xml:space="preserve"> https://www.hospitalmua.gov.co/TransparenciaAccesoInformacion/MenuTransparencia/Informe%20-%20Peticiones,%20Quejas%20y%20Reclamos%20-Segundo%20semestre.pdf
</t>
    </r>
    <r>
      <rPr>
        <sz val="13"/>
        <color theme="1"/>
        <rFont val="Calibri"/>
        <family val="2"/>
        <scheme val="minor"/>
      </rPr>
      <t xml:space="preserve">En   total   se  recibieron  1000 solicitudes  de
información,  con   un   tiempo   promedio  de 
respuesta de 1,23 días; con  4  negadas  al  no   
cumplir  con   los requisitos,   y    1 trasladada, 
por competencia de otra entidad; con un tiempo   
promedio de respuesta de 9,8 días. El 97,70% de
</t>
    </r>
    <r>
      <rPr>
        <sz val="13"/>
        <rFont val="Calibri"/>
        <family val="2"/>
        <scheme val="minor"/>
      </rPr>
      <t xml:space="preserve">las peticiones de información  corresponde  a
copia de la Historia Clínica.
</t>
    </r>
    <r>
      <rPr>
        <sz val="13"/>
        <color rgb="FF0000FF"/>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</si>
</sst>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_(* #,##0.00_);_(* \(#,##0.00\);_(* &quot;-&quot;??_);_(@_)"/>
    <numFmt numFmtId="165" formatCode="0.0%"/>
  </numFmts>
  <fonts count="84">
    <font>
      <sz val="11"/>
      <color theme="1"/>
      <name val="Calibri"/>
      <family val="2"/>
      <scheme val="minor"/>
    </font>
    <font>
      <b/>
      <sz val="14"/>
      <color indexed="8"/>
      <name val="Calibri"/>
      <family val="2"/>
    </font>
    <font>
      <b/>
      <sz val="20"/>
      <color indexed="8"/>
      <name val="Calibri"/>
      <family val="2"/>
    </font>
    <font>
      <b/>
      <sz val="13"/>
      <color indexed="8"/>
      <name val="Calibri"/>
      <family val="2"/>
    </font>
    <font>
      <sz val="13"/>
      <color indexed="8"/>
      <name val="Calibri"/>
      <family val="2"/>
    </font>
    <font>
      <sz val="14"/>
      <color indexed="8"/>
      <name val="Calibri"/>
      <family val="2"/>
    </font>
    <font>
      <b/>
      <sz val="12"/>
      <color indexed="8"/>
      <name val="Calibri"/>
      <family val="2"/>
    </font>
    <font>
      <sz val="12"/>
      <color indexed="8"/>
      <name val="Calibri"/>
      <family val="2"/>
    </font>
    <font>
      <sz val="10"/>
      <name val="Arial"/>
      <family val="2"/>
    </font>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2"/>
      <color rgb="FF0070C0"/>
      <name val="Calibri"/>
      <family val="2"/>
      <scheme val="minor"/>
    </font>
    <font>
      <b/>
      <sz val="12"/>
      <color theme="1"/>
      <name val="Calibri"/>
      <family val="2"/>
      <scheme val="minor"/>
    </font>
    <font>
      <sz val="11"/>
      <color rgb="FF0070C0"/>
      <name val="Calibri"/>
      <family val="2"/>
      <scheme val="minor"/>
    </font>
    <font>
      <b/>
      <sz val="13"/>
      <color theme="1"/>
      <name val="Calibri"/>
      <family val="2"/>
      <scheme val="minor"/>
    </font>
    <font>
      <sz val="13"/>
      <color theme="1"/>
      <name val="Calibri"/>
      <family val="2"/>
      <scheme val="minor"/>
    </font>
    <font>
      <sz val="16"/>
      <color theme="1"/>
      <name val="Calibri"/>
      <family val="2"/>
      <scheme val="minor"/>
    </font>
    <font>
      <sz val="18"/>
      <color theme="1"/>
      <name val="Calibri"/>
      <family val="2"/>
      <scheme val="minor"/>
    </font>
    <font>
      <b/>
      <sz val="14"/>
      <color theme="0"/>
      <name val="Calibri"/>
      <family val="2"/>
      <scheme val="minor"/>
    </font>
    <font>
      <sz val="13"/>
      <color rgb="FF0000FF"/>
      <name val="Calibri"/>
      <family val="2"/>
      <scheme val="minor"/>
    </font>
    <font>
      <b/>
      <sz val="14"/>
      <color rgb="FF0070C0"/>
      <name val="Calibri"/>
      <family val="2"/>
      <scheme val="minor"/>
    </font>
    <font>
      <b/>
      <sz val="28"/>
      <color theme="1"/>
      <name val="Calibri"/>
      <family val="2"/>
      <scheme val="minor"/>
    </font>
    <font>
      <b/>
      <sz val="17"/>
      <color theme="1"/>
      <name val="Calibri"/>
      <family val="2"/>
      <scheme val="minor"/>
    </font>
    <font>
      <sz val="12"/>
      <color theme="1"/>
      <name val="Calibri"/>
      <family val="2"/>
      <scheme val="minor"/>
    </font>
    <font>
      <sz val="14"/>
      <color theme="1"/>
      <name val="Calibri"/>
      <family val="2"/>
      <scheme val="minor"/>
    </font>
    <font>
      <b/>
      <sz val="18"/>
      <color theme="1"/>
      <name val="Calibri"/>
      <family val="2"/>
      <scheme val="minor"/>
    </font>
    <font>
      <b/>
      <sz val="20"/>
      <color theme="1"/>
      <name val="Calibri"/>
      <family val="2"/>
      <scheme val="minor"/>
    </font>
    <font>
      <b/>
      <sz val="22"/>
      <color theme="1"/>
      <name val="Calibri"/>
      <family val="2"/>
      <scheme val="minor"/>
    </font>
    <font>
      <b/>
      <sz val="26"/>
      <color theme="1"/>
      <name val="Calibri"/>
      <family val="2"/>
      <scheme val="minor"/>
    </font>
    <font>
      <sz val="13"/>
      <name val="Calibri"/>
      <family val="2"/>
      <scheme val="minor"/>
    </font>
    <font>
      <b/>
      <sz val="13"/>
      <name val="Calibri"/>
      <family val="2"/>
    </font>
    <font>
      <sz val="13"/>
      <name val="Calibri"/>
      <family val="2"/>
    </font>
    <font>
      <b/>
      <sz val="13"/>
      <name val="Calibri"/>
      <family val="2"/>
      <scheme val="minor"/>
    </font>
    <font>
      <b/>
      <u/>
      <sz val="13"/>
      <name val="Calibri"/>
      <family val="2"/>
    </font>
    <font>
      <b/>
      <i/>
      <sz val="14"/>
      <name val="Arial"/>
      <family val="2"/>
    </font>
    <font>
      <b/>
      <i/>
      <sz val="16"/>
      <name val="Arial"/>
      <family val="2"/>
    </font>
    <font>
      <sz val="14"/>
      <name val="Arial"/>
      <family val="2"/>
    </font>
    <font>
      <i/>
      <sz val="16"/>
      <name val="Arial"/>
      <family val="2"/>
    </font>
    <font>
      <i/>
      <sz val="13"/>
      <name val="Calibri"/>
      <family val="2"/>
    </font>
    <font>
      <b/>
      <sz val="12"/>
      <color indexed="59"/>
      <name val="SansSerif"/>
    </font>
    <font>
      <sz val="10"/>
      <color indexed="8"/>
      <name val="SansSerif"/>
    </font>
    <font>
      <b/>
      <sz val="12"/>
      <color indexed="8"/>
      <name val="SansSerif"/>
    </font>
    <font>
      <b/>
      <sz val="16"/>
      <color indexed="72"/>
      <name val="SansSerif"/>
    </font>
    <font>
      <b/>
      <sz val="11"/>
      <color indexed="72"/>
      <name val="SansSerif"/>
    </font>
    <font>
      <b/>
      <sz val="10"/>
      <color indexed="8"/>
      <name val="SansSerif"/>
    </font>
    <font>
      <sz val="11"/>
      <color indexed="8"/>
      <name val="SansSerif"/>
    </font>
    <font>
      <b/>
      <sz val="10"/>
      <color rgb="FF000000"/>
      <name val="SansSerif"/>
    </font>
    <font>
      <b/>
      <sz val="11"/>
      <color rgb="FF0000CC"/>
      <name val="SansSerif"/>
    </font>
    <font>
      <b/>
      <sz val="11"/>
      <color indexed="8"/>
      <name val="SansSerif"/>
    </font>
    <font>
      <b/>
      <sz val="11"/>
      <color rgb="FF000000"/>
      <name val="SansSerif"/>
    </font>
    <font>
      <b/>
      <sz val="10"/>
      <color rgb="FF0000CC"/>
      <name val="SansSerif"/>
    </font>
    <font>
      <sz val="10"/>
      <color rgb="FF0000CC"/>
      <name val="SansSerif"/>
    </font>
    <font>
      <sz val="9"/>
      <name val="SansSerif"/>
    </font>
    <font>
      <b/>
      <sz val="11"/>
      <color indexed="59"/>
      <name val="SansSerif"/>
    </font>
    <font>
      <b/>
      <sz val="10"/>
      <name val="SansSerif"/>
    </font>
    <font>
      <b/>
      <sz val="11"/>
      <name val="SansSerif"/>
    </font>
    <font>
      <b/>
      <sz val="9"/>
      <color indexed="72"/>
      <name val="SansSerif"/>
    </font>
    <font>
      <sz val="9"/>
      <color indexed="72"/>
      <name val="SansSerif"/>
    </font>
    <font>
      <b/>
      <sz val="14"/>
      <color indexed="59"/>
      <name val="SansSerif"/>
    </font>
    <font>
      <sz val="14"/>
      <color indexed="8"/>
      <name val="SansSerif"/>
    </font>
    <font>
      <sz val="11"/>
      <color rgb="FF0000FF"/>
      <name val="Calibri"/>
      <family val="2"/>
      <scheme val="minor"/>
    </font>
    <font>
      <u/>
      <sz val="13"/>
      <name val="Calibri"/>
      <family val="2"/>
    </font>
    <font>
      <b/>
      <sz val="13"/>
      <color rgb="FF0070C0"/>
      <name val="Calibri"/>
      <family val="2"/>
      <scheme val="minor"/>
    </font>
    <font>
      <sz val="14"/>
      <name val="Calibri"/>
      <family val="2"/>
      <scheme val="minor"/>
    </font>
    <font>
      <b/>
      <sz val="9"/>
      <color rgb="FF000000"/>
      <name val="SansSerif"/>
    </font>
    <font>
      <b/>
      <sz val="14"/>
      <name val="Calibri"/>
      <family val="2"/>
    </font>
    <font>
      <b/>
      <sz val="16"/>
      <name val="Calibri"/>
      <family val="2"/>
    </font>
    <font>
      <sz val="16"/>
      <name val="Calibri"/>
      <family val="2"/>
    </font>
    <font>
      <b/>
      <sz val="16"/>
      <name val="Calibri"/>
      <family val="2"/>
      <scheme val="minor"/>
    </font>
    <font>
      <b/>
      <sz val="14"/>
      <name val="Calibri"/>
      <family val="2"/>
      <scheme val="minor"/>
    </font>
    <font>
      <b/>
      <sz val="13"/>
      <color theme="1"/>
      <name val="Calibri"/>
      <family val="2"/>
    </font>
    <font>
      <sz val="13"/>
      <color theme="1"/>
      <name val="Calibri"/>
      <family val="2"/>
    </font>
    <font>
      <u/>
      <sz val="13"/>
      <name val="Calibri"/>
      <family val="2"/>
      <scheme val="minor"/>
    </font>
    <font>
      <b/>
      <u/>
      <sz val="13"/>
      <name val="Calibri"/>
      <family val="2"/>
      <scheme val="minor"/>
    </font>
    <font>
      <b/>
      <sz val="13"/>
      <color rgb="FF0000FF"/>
      <name val="Calibri"/>
      <family val="2"/>
      <scheme val="minor"/>
    </font>
    <font>
      <sz val="13"/>
      <color rgb="FF0000FF"/>
      <name val="Calibri"/>
      <family val="2"/>
    </font>
    <font>
      <b/>
      <sz val="13"/>
      <color rgb="FF0000FF"/>
      <name val="Calibri"/>
      <family val="2"/>
    </font>
    <font>
      <b/>
      <sz val="18"/>
      <color indexed="59"/>
      <name val="SansSerif"/>
    </font>
    <font>
      <b/>
      <sz val="22"/>
      <color indexed="59"/>
      <name val="SansSerif"/>
    </font>
    <font>
      <b/>
      <sz val="9"/>
      <name val="SansSerif"/>
    </font>
    <font>
      <b/>
      <i/>
      <sz val="11"/>
      <name val="Arial"/>
      <family val="2"/>
    </font>
    <font>
      <sz val="16"/>
      <name val="Arial"/>
      <family val="2"/>
    </font>
  </fonts>
  <fills count="2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9EBF2"/>
        <bgColor indexed="64"/>
      </patternFill>
    </fill>
    <fill>
      <patternFill patternType="solid">
        <fgColor rgb="FFF2F8EE"/>
        <bgColor indexed="64"/>
      </patternFill>
    </fill>
    <fill>
      <patternFill patternType="solid">
        <fgColor rgb="FFFDEADF"/>
        <bgColor indexed="64"/>
      </patternFill>
    </fill>
    <fill>
      <patternFill patternType="solid">
        <fgColor rgb="FFFFFAEB"/>
        <bgColor indexed="64"/>
      </patternFill>
    </fill>
    <fill>
      <patternFill patternType="solid">
        <fgColor rgb="FFE8DDFF"/>
        <bgColor indexed="64"/>
      </patternFill>
    </fill>
    <fill>
      <patternFill patternType="solid">
        <fgColor rgb="FF800000"/>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rgb="FFFF0000"/>
        <bgColor indexed="64"/>
      </patternFill>
    </fill>
    <fill>
      <patternFill patternType="solid">
        <fgColor rgb="FFEFF6EA"/>
        <bgColor indexed="64"/>
      </patternFill>
    </fill>
    <fill>
      <patternFill patternType="solid">
        <fgColor rgb="FFFFC000"/>
        <bgColor indexed="64"/>
      </patternFill>
    </fill>
    <fill>
      <patternFill patternType="solid">
        <fgColor theme="0" tint="-0.249977111117893"/>
        <bgColor indexed="64"/>
      </patternFill>
    </fill>
    <fill>
      <patternFill patternType="solid">
        <fgColor indexed="9"/>
        <bgColor indexed="64"/>
      </patternFill>
    </fill>
    <fill>
      <patternFill patternType="solid">
        <fgColor rgb="FFFFF9E7"/>
        <bgColor indexed="64"/>
      </patternFill>
    </fill>
    <fill>
      <patternFill patternType="solid">
        <fgColor theme="4" tint="0.79998168889431442"/>
        <bgColor indexed="64"/>
      </patternFill>
    </fill>
    <fill>
      <patternFill patternType="solid">
        <fgColor indexed="22"/>
        <bgColor indexed="64"/>
      </patternFill>
    </fill>
    <fill>
      <patternFill patternType="solid">
        <fgColor theme="7"/>
        <bgColor indexed="64"/>
      </patternFill>
    </fill>
  </fills>
  <borders count="14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thin">
        <color theme="4" tint="-0.249977111117893"/>
      </bottom>
      <diagonal/>
    </border>
    <border>
      <left style="medium">
        <color rgb="FF0070C0"/>
      </left>
      <right style="medium">
        <color rgb="FF0070C0"/>
      </right>
      <top/>
      <bottom style="thin">
        <color rgb="FF0070C0"/>
      </bottom>
      <diagonal/>
    </border>
    <border>
      <left style="medium">
        <color rgb="FF0070C0"/>
      </left>
      <right style="medium">
        <color rgb="FF0070C0"/>
      </right>
      <top/>
      <bottom style="medium">
        <color rgb="FF0070C0"/>
      </bottom>
      <diagonal/>
    </border>
    <border>
      <left style="medium">
        <color rgb="FF0070C0"/>
      </left>
      <right style="medium">
        <color rgb="FF0070C0"/>
      </right>
      <top style="medium">
        <color rgb="FF0070C0"/>
      </top>
      <bottom style="thin">
        <color theme="4" tint="-0.249977111117893"/>
      </bottom>
      <diagonal/>
    </border>
    <border>
      <left style="medium">
        <color rgb="FF0070C0"/>
      </left>
      <right/>
      <top style="medium">
        <color rgb="FF0070C0"/>
      </top>
      <bottom style="thin">
        <color rgb="FF0070C0"/>
      </bottom>
      <diagonal/>
    </border>
    <border>
      <left style="medium">
        <color rgb="FF0070C0"/>
      </left>
      <right/>
      <top style="medium">
        <color rgb="FF0070C0"/>
      </top>
      <bottom style="medium">
        <color rgb="FF0070C0"/>
      </bottom>
      <diagonal/>
    </border>
    <border>
      <left style="medium">
        <color rgb="FF0070C0"/>
      </left>
      <right style="medium">
        <color indexed="64"/>
      </right>
      <top style="thin">
        <color theme="4" tint="-0.249977111117893"/>
      </top>
      <bottom/>
      <diagonal/>
    </border>
    <border>
      <left/>
      <right/>
      <top style="medium">
        <color rgb="FF800000"/>
      </top>
      <bottom style="medium">
        <color rgb="FF800000"/>
      </bottom>
      <diagonal/>
    </border>
    <border>
      <left style="medium">
        <color rgb="FF800000"/>
      </left>
      <right style="medium">
        <color rgb="FF800000"/>
      </right>
      <top style="medium">
        <color rgb="FF800000"/>
      </top>
      <bottom style="medium">
        <color rgb="FF800000"/>
      </bottom>
      <diagonal/>
    </border>
    <border>
      <left style="medium">
        <color rgb="FF0070C0"/>
      </left>
      <right/>
      <top style="thin">
        <color indexed="64"/>
      </top>
      <bottom style="medium">
        <color indexed="64"/>
      </bottom>
      <diagonal/>
    </border>
    <border>
      <left style="medium">
        <color rgb="FF0070C0"/>
      </left>
      <right style="medium">
        <color rgb="FF0070C0"/>
      </right>
      <top style="thin">
        <color theme="4" tint="-0.249977111117893"/>
      </top>
      <bottom style="thin">
        <color theme="4" tint="-0.249977111117893"/>
      </bottom>
      <diagonal/>
    </border>
    <border>
      <left style="medium">
        <color rgb="FF0070C0"/>
      </left>
      <right style="medium">
        <color rgb="FF0070C0"/>
      </right>
      <top style="thin">
        <color theme="4" tint="-0.249977111117893"/>
      </top>
      <bottom style="medium">
        <color rgb="FF0070C0"/>
      </bottom>
      <diagonal/>
    </border>
    <border>
      <left style="medium">
        <color rgb="FF800000"/>
      </left>
      <right/>
      <top style="medium">
        <color rgb="FF800000"/>
      </top>
      <bottom/>
      <diagonal/>
    </border>
    <border>
      <left/>
      <right/>
      <top style="medium">
        <color rgb="FF800000"/>
      </top>
      <bottom/>
      <diagonal/>
    </border>
    <border>
      <left/>
      <right style="medium">
        <color rgb="FF800000"/>
      </right>
      <top style="medium">
        <color rgb="FF800000"/>
      </top>
      <bottom/>
      <diagonal/>
    </border>
    <border>
      <left/>
      <right/>
      <top/>
      <bottom style="medium">
        <color rgb="FF800000"/>
      </bottom>
      <diagonal/>
    </border>
    <border>
      <left/>
      <right style="medium">
        <color rgb="FF800000"/>
      </right>
      <top/>
      <bottom style="medium">
        <color rgb="FF800000"/>
      </bottom>
      <diagonal/>
    </border>
    <border>
      <left style="medium">
        <color rgb="FF800000"/>
      </left>
      <right/>
      <top style="medium">
        <color rgb="FF800000"/>
      </top>
      <bottom style="medium">
        <color rgb="FF800000"/>
      </bottom>
      <diagonal/>
    </border>
    <border>
      <left/>
      <right style="medium">
        <color rgb="FF800000"/>
      </right>
      <top style="medium">
        <color rgb="FF800000"/>
      </top>
      <bottom style="medium">
        <color rgb="FF800000"/>
      </bottom>
      <diagonal/>
    </border>
    <border>
      <left style="medium">
        <color rgb="FF800000"/>
      </left>
      <right style="medium">
        <color rgb="FF0070C0"/>
      </right>
      <top style="medium">
        <color rgb="FF0070C0"/>
      </top>
      <bottom style="medium">
        <color rgb="FF0070C0"/>
      </bottom>
      <diagonal/>
    </border>
    <border>
      <left style="medium">
        <color rgb="FF0070C0"/>
      </left>
      <right style="medium">
        <color rgb="FF800000"/>
      </right>
      <top/>
      <bottom style="medium">
        <color rgb="FF0070C0"/>
      </bottom>
      <diagonal/>
    </border>
    <border>
      <left style="medium">
        <color rgb="FF800000"/>
      </left>
      <right style="medium">
        <color rgb="FF0070C0"/>
      </right>
      <top style="medium">
        <color rgb="FF0070C0"/>
      </top>
      <bottom/>
      <diagonal/>
    </border>
    <border>
      <left style="medium">
        <color rgb="FF0070C0"/>
      </left>
      <right style="medium">
        <color rgb="FF800000"/>
      </right>
      <top style="medium">
        <color rgb="FF0070C0"/>
      </top>
      <bottom style="medium">
        <color rgb="FF0070C0"/>
      </bottom>
      <diagonal/>
    </border>
    <border>
      <left style="medium">
        <color rgb="FF0070C0"/>
      </left>
      <right style="medium">
        <color rgb="FF800000"/>
      </right>
      <top/>
      <bottom/>
      <diagonal/>
    </border>
    <border>
      <left style="medium">
        <color rgb="FF800000"/>
      </left>
      <right/>
      <top/>
      <bottom/>
      <diagonal/>
    </border>
    <border>
      <left style="medium">
        <color rgb="FF800000"/>
      </left>
      <right style="medium">
        <color rgb="FF0070C0"/>
      </right>
      <top style="thin">
        <color theme="4" tint="-0.249977111117893"/>
      </top>
      <bottom style="thin">
        <color theme="4" tint="-0.249977111117893"/>
      </bottom>
      <diagonal/>
    </border>
    <border>
      <left style="medium">
        <color indexed="64"/>
      </left>
      <right style="medium">
        <color rgb="FF800000"/>
      </right>
      <top style="medium">
        <color indexed="64"/>
      </top>
      <bottom style="medium">
        <color indexed="64"/>
      </bottom>
      <diagonal/>
    </border>
    <border>
      <left style="medium">
        <color rgb="FF800000"/>
      </left>
      <right style="medium">
        <color rgb="FF0070C0"/>
      </right>
      <top/>
      <bottom style="thin">
        <color theme="4" tint="-0.249977111117893"/>
      </bottom>
      <diagonal/>
    </border>
    <border>
      <left style="medium">
        <color rgb="FF800000"/>
      </left>
      <right style="medium">
        <color rgb="FF0070C0"/>
      </right>
      <top/>
      <bottom style="medium">
        <color rgb="FF0070C0"/>
      </bottom>
      <diagonal/>
    </border>
    <border>
      <left style="medium">
        <color rgb="FF800000"/>
      </left>
      <right style="medium">
        <color rgb="FF0070C0"/>
      </right>
      <top style="medium">
        <color rgb="FF0070C0"/>
      </top>
      <bottom style="thin">
        <color theme="4" tint="-0.249977111117893"/>
      </bottom>
      <diagonal/>
    </border>
    <border>
      <left style="medium">
        <color indexed="64"/>
      </left>
      <right style="medium">
        <color rgb="FF800000"/>
      </right>
      <top/>
      <bottom style="medium">
        <color indexed="64"/>
      </bottom>
      <diagonal/>
    </border>
    <border>
      <left/>
      <right style="medium">
        <color rgb="FF0070C0"/>
      </right>
      <top style="medium">
        <color rgb="FF800000"/>
      </top>
      <bottom/>
      <diagonal/>
    </border>
    <border>
      <left style="medium">
        <color rgb="FF800000"/>
      </left>
      <right style="medium">
        <color rgb="FF0070C0"/>
      </right>
      <top/>
      <bottom/>
      <diagonal/>
    </border>
    <border>
      <left style="medium">
        <color rgb="FF0070C0"/>
      </left>
      <right style="thin">
        <color theme="4" tint="-0.249977111117893"/>
      </right>
      <top style="medium">
        <color rgb="FF0070C0"/>
      </top>
      <bottom style="medium">
        <color rgb="FF0070C0"/>
      </bottom>
      <diagonal/>
    </border>
    <border>
      <left style="thin">
        <color theme="4" tint="-0.249977111117893"/>
      </left>
      <right style="medium">
        <color rgb="FF0070C0"/>
      </right>
      <top style="medium">
        <color rgb="FF0070C0"/>
      </top>
      <bottom style="medium">
        <color rgb="FF0070C0"/>
      </bottom>
      <diagonal/>
    </border>
    <border>
      <left style="medium">
        <color rgb="FF800000"/>
      </left>
      <right style="medium">
        <color rgb="FF0070C0"/>
      </right>
      <top style="thin">
        <color theme="4" tint="-0.249977111117893"/>
      </top>
      <bottom style="medium">
        <color rgb="FF0070C0"/>
      </bottom>
      <diagonal/>
    </border>
    <border>
      <left style="thin">
        <color theme="4" tint="-0.249977111117893"/>
      </left>
      <right style="medium">
        <color rgb="FF0070C0"/>
      </right>
      <top style="medium">
        <color rgb="FF0070C0"/>
      </top>
      <bottom/>
      <diagonal/>
    </border>
    <border>
      <left style="medium">
        <color indexed="64"/>
      </left>
      <right style="medium">
        <color rgb="FF800000"/>
      </right>
      <top style="medium">
        <color indexed="64"/>
      </top>
      <bottom/>
      <diagonal/>
    </border>
    <border>
      <left style="medium">
        <color rgb="FF800000"/>
      </left>
      <right style="thin">
        <color rgb="FF800000"/>
      </right>
      <top style="thin">
        <color rgb="FF800000"/>
      </top>
      <bottom style="medium">
        <color rgb="FF800000"/>
      </bottom>
      <diagonal/>
    </border>
    <border>
      <left style="medium">
        <color indexed="64"/>
      </left>
      <right style="medium">
        <color rgb="FF800000"/>
      </right>
      <top style="thin">
        <color indexed="64"/>
      </top>
      <bottom style="medium">
        <color indexed="64"/>
      </bottom>
      <diagonal/>
    </border>
    <border>
      <left style="medium">
        <color rgb="FF800000"/>
      </left>
      <right/>
      <top/>
      <bottom style="thin">
        <color rgb="FF800000"/>
      </bottom>
      <diagonal/>
    </border>
    <border>
      <left style="medium">
        <color rgb="FF800000"/>
      </left>
      <right/>
      <top style="thin">
        <color rgb="FF800000"/>
      </top>
      <bottom style="thin">
        <color rgb="FF800000"/>
      </bottom>
      <diagonal/>
    </border>
    <border>
      <left style="medium">
        <color rgb="FF800000"/>
      </left>
      <right style="thin">
        <color rgb="FF800000"/>
      </right>
      <top style="medium">
        <color rgb="FF800000"/>
      </top>
      <bottom style="thin">
        <color rgb="FF800000"/>
      </bottom>
      <diagonal/>
    </border>
    <border>
      <left style="medium">
        <color rgb="FF800000"/>
      </left>
      <right style="thin">
        <color rgb="FF800000"/>
      </right>
      <top style="thin">
        <color rgb="FF800000"/>
      </top>
      <bottom style="thin">
        <color rgb="FF800000"/>
      </bottom>
      <diagonal/>
    </border>
    <border>
      <left style="medium">
        <color rgb="FF800000"/>
      </left>
      <right style="thin">
        <color rgb="FF800000"/>
      </right>
      <top style="medium">
        <color rgb="FF800000"/>
      </top>
      <bottom style="medium">
        <color rgb="FF800000"/>
      </bottom>
      <diagonal/>
    </border>
    <border>
      <left style="thin">
        <color rgb="FF740000"/>
      </left>
      <right/>
      <top style="thin">
        <color rgb="FF740000"/>
      </top>
      <bottom style="thin">
        <color rgb="FF740000"/>
      </bottom>
      <diagonal/>
    </border>
    <border>
      <left style="medium">
        <color rgb="FF800000"/>
      </left>
      <right style="thin">
        <color rgb="FF800000"/>
      </right>
      <top style="medium">
        <color rgb="FF800000"/>
      </top>
      <bottom/>
      <diagonal/>
    </border>
    <border>
      <left style="thin">
        <color rgb="FF800000"/>
      </left>
      <right style="thin">
        <color rgb="FF800000"/>
      </right>
      <top/>
      <bottom style="medium">
        <color rgb="FF800000"/>
      </bottom>
      <diagonal/>
    </border>
    <border>
      <left style="medium">
        <color rgb="FF800000"/>
      </left>
      <right/>
      <top style="medium">
        <color rgb="FF800000"/>
      </top>
      <bottom style="thin">
        <color rgb="FF800000"/>
      </bottom>
      <diagonal/>
    </border>
    <border>
      <left style="medium">
        <color indexed="64"/>
      </left>
      <right style="medium">
        <color indexed="64"/>
      </right>
      <top/>
      <bottom/>
      <diagonal/>
    </border>
    <border>
      <left style="thin">
        <color rgb="FF800000"/>
      </left>
      <right style="medium">
        <color rgb="FF800000"/>
      </right>
      <top style="medium">
        <color rgb="FF800000"/>
      </top>
      <bottom style="medium">
        <color rgb="FF800000"/>
      </bottom>
      <diagonal/>
    </border>
    <border>
      <left style="medium">
        <color rgb="FF800000"/>
      </left>
      <right style="medium">
        <color rgb="FF800000"/>
      </right>
      <top style="medium">
        <color rgb="FF800000"/>
      </top>
      <bottom/>
      <diagonal/>
    </border>
    <border>
      <left style="medium">
        <color rgb="FF800000"/>
      </left>
      <right style="medium">
        <color rgb="FF800000"/>
      </right>
      <top style="thin">
        <color rgb="FF800000"/>
      </top>
      <bottom/>
      <diagonal/>
    </border>
    <border>
      <left style="medium">
        <color rgb="FF800000"/>
      </left>
      <right style="medium">
        <color rgb="FF800000"/>
      </right>
      <top style="thin">
        <color rgb="FF800000"/>
      </top>
      <bottom style="medium">
        <color rgb="FF800000"/>
      </bottom>
      <diagonal/>
    </border>
    <border>
      <left style="medium">
        <color rgb="FF800000"/>
      </left>
      <right style="medium">
        <color rgb="FF800000"/>
      </right>
      <top/>
      <bottom/>
      <diagonal/>
    </border>
    <border>
      <left style="medium">
        <color indexed="64"/>
      </left>
      <right/>
      <top style="medium">
        <color indexed="64"/>
      </top>
      <bottom style="thin">
        <color rgb="FF960000"/>
      </bottom>
      <diagonal/>
    </border>
    <border>
      <left style="medium">
        <color rgb="FF800000"/>
      </left>
      <right/>
      <top style="thin">
        <color rgb="FF960000"/>
      </top>
      <bottom style="thin">
        <color rgb="FF960000"/>
      </bottom>
      <diagonal/>
    </border>
    <border>
      <left style="thin">
        <color rgb="FF740000"/>
      </left>
      <right/>
      <top/>
      <bottom style="thin">
        <color rgb="FF740000"/>
      </bottom>
      <diagonal/>
    </border>
    <border>
      <left style="medium">
        <color rgb="FF960000"/>
      </left>
      <right style="medium">
        <color rgb="FF960000"/>
      </right>
      <top style="medium">
        <color rgb="FF960000"/>
      </top>
      <bottom style="thin">
        <color rgb="FF800000"/>
      </bottom>
      <diagonal/>
    </border>
    <border>
      <left style="medium">
        <color rgb="FF960000"/>
      </left>
      <right style="medium">
        <color rgb="FF960000"/>
      </right>
      <top style="thin">
        <color rgb="FF800000"/>
      </top>
      <bottom/>
      <diagonal/>
    </border>
    <border>
      <left style="thin">
        <color rgb="FF740000"/>
      </left>
      <right/>
      <top style="thin">
        <color rgb="FF740000"/>
      </top>
      <bottom/>
      <diagonal/>
    </border>
    <border>
      <left style="medium">
        <color rgb="FF740000"/>
      </left>
      <right style="medium">
        <color rgb="FF800000"/>
      </right>
      <top style="medium">
        <color rgb="FF800000"/>
      </top>
      <bottom/>
      <diagonal/>
    </border>
    <border>
      <left style="medium">
        <color rgb="FF740000"/>
      </left>
      <right style="medium">
        <color rgb="FF800000"/>
      </right>
      <top style="thin">
        <color rgb="FF800000"/>
      </top>
      <bottom/>
      <diagonal/>
    </border>
    <border>
      <left style="medium">
        <color rgb="FF740000"/>
      </left>
      <right style="medium">
        <color rgb="FF800000"/>
      </right>
      <top style="thin">
        <color rgb="FF800000"/>
      </top>
      <bottom style="medium">
        <color rgb="FF800000"/>
      </bottom>
      <diagonal/>
    </border>
    <border>
      <left style="medium">
        <color rgb="FF960000"/>
      </left>
      <right style="medium">
        <color rgb="FF960000"/>
      </right>
      <top style="medium">
        <color rgb="FF800000"/>
      </top>
      <bottom style="medium">
        <color rgb="FF960000"/>
      </bottom>
      <diagonal/>
    </border>
    <border>
      <left style="thin">
        <color rgb="FF800000"/>
      </left>
      <right/>
      <top style="medium">
        <color rgb="FF800000"/>
      </top>
      <bottom style="medium">
        <color rgb="FF800000"/>
      </bottom>
      <diagonal/>
    </border>
    <border>
      <left style="medium">
        <color rgb="FF800000"/>
      </left>
      <right style="medium">
        <color rgb="FF800000"/>
      </right>
      <top style="medium">
        <color rgb="FF800000"/>
      </top>
      <bottom style="thin">
        <color rgb="FF800000"/>
      </bottom>
      <diagonal/>
    </border>
    <border>
      <left style="medium">
        <color rgb="FF800000"/>
      </left>
      <right style="medium">
        <color rgb="FF800000"/>
      </right>
      <top style="thin">
        <color rgb="FF800000"/>
      </top>
      <bottom style="thin">
        <color rgb="FF800000"/>
      </bottom>
      <diagonal/>
    </border>
    <border>
      <left style="medium">
        <color rgb="FF800000"/>
      </left>
      <right style="medium">
        <color rgb="FF800000"/>
      </right>
      <top style="thin">
        <color indexed="64"/>
      </top>
      <bottom/>
      <diagonal/>
    </border>
    <border>
      <left style="medium">
        <color rgb="FF800000"/>
      </left>
      <right/>
      <top style="medium">
        <color rgb="FF800000"/>
      </top>
      <bottom style="thin">
        <color indexed="64"/>
      </bottom>
      <diagonal/>
    </border>
    <border>
      <left/>
      <right style="medium">
        <color rgb="FF800000"/>
      </right>
      <top style="medium">
        <color rgb="FF80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800000"/>
      </left>
      <right style="medium">
        <color rgb="FF0070C0"/>
      </right>
      <top style="thin">
        <color theme="4" tint="-0.249977111117893"/>
      </top>
      <bottom/>
      <diagonal/>
    </border>
    <border>
      <left style="medium">
        <color rgb="FF0070C0"/>
      </left>
      <right/>
      <top style="medium">
        <color rgb="FF0070C0"/>
      </top>
      <bottom/>
      <diagonal/>
    </border>
    <border>
      <left style="medium">
        <color rgb="FF0070C0"/>
      </left>
      <right style="medium">
        <color rgb="FF0070C0"/>
      </right>
      <top/>
      <bottom/>
      <diagonal/>
    </border>
    <border>
      <left/>
      <right/>
      <top style="medium">
        <color indexed="64"/>
      </top>
      <bottom/>
      <diagonal/>
    </border>
    <border>
      <left style="medium">
        <color rgb="FF800000"/>
      </left>
      <right/>
      <top style="thin">
        <color rgb="FF800000"/>
      </top>
      <bottom style="medium">
        <color rgb="FF800000"/>
      </bottom>
      <diagonal/>
    </border>
    <border>
      <left style="medium">
        <color rgb="FF800000"/>
      </left>
      <right style="medium">
        <color rgb="FF800000"/>
      </right>
      <top style="thin">
        <color rgb="FF740000"/>
      </top>
      <bottom style="thin">
        <color rgb="FF800000"/>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top/>
      <bottom style="medium">
        <color indexed="64"/>
      </bottom>
      <diagonal/>
    </border>
    <border>
      <left/>
      <right style="medium">
        <color indexed="64"/>
      </right>
      <top style="medium">
        <color indexed="64"/>
      </top>
      <bottom/>
      <diagonal/>
    </border>
    <border>
      <left/>
      <right style="medium">
        <color indexed="8"/>
      </right>
      <top/>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
      <left/>
      <right/>
      <top/>
      <bottom style="medium">
        <color indexed="64"/>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indexed="64"/>
      </left>
      <right/>
      <top/>
      <bottom/>
      <diagonal/>
    </border>
    <border>
      <left style="medium">
        <color indexed="64"/>
      </left>
      <right/>
      <top style="thin">
        <color rgb="FF800000"/>
      </top>
      <bottom style="thin">
        <color rgb="FF960000"/>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medium">
        <color rgb="FF0070C0"/>
      </left>
      <right/>
      <top style="medium">
        <color rgb="FF800000"/>
      </top>
      <bottom/>
      <diagonal/>
    </border>
    <border>
      <left style="medium">
        <color rgb="FF800000"/>
      </left>
      <right style="medium">
        <color rgb="FF0070C0"/>
      </right>
      <top/>
      <bottom style="medium">
        <color rgb="FF800000"/>
      </bottom>
      <diagonal/>
    </border>
    <border>
      <left style="medium">
        <color rgb="FF800000"/>
      </left>
      <right style="medium">
        <color rgb="FF0070C0"/>
      </right>
      <top style="medium">
        <color rgb="FF800000"/>
      </top>
      <bottom/>
      <diagonal/>
    </border>
    <border>
      <left style="medium">
        <color rgb="FF0070C0"/>
      </left>
      <right style="medium">
        <color indexed="64"/>
      </right>
      <top/>
      <bottom style="medium">
        <color rgb="FF0070C0"/>
      </bottom>
      <diagonal/>
    </border>
    <border>
      <left style="medium">
        <color rgb="FF800000"/>
      </left>
      <right/>
      <top style="medium">
        <color indexed="64"/>
      </top>
      <bottom style="medium">
        <color rgb="FF800000"/>
      </bottom>
      <diagonal/>
    </border>
    <border>
      <left/>
      <right/>
      <top style="medium">
        <color indexed="64"/>
      </top>
      <bottom style="medium">
        <color rgb="FF800000"/>
      </bottom>
      <diagonal/>
    </border>
    <border>
      <left/>
      <right style="medium">
        <color rgb="FF800000"/>
      </right>
      <top style="medium">
        <color indexed="64"/>
      </top>
      <bottom style="medium">
        <color rgb="FF800000"/>
      </bottom>
      <diagonal/>
    </border>
    <border>
      <left style="medium">
        <color rgb="FF800000"/>
      </left>
      <right/>
      <top/>
      <bottom style="medium">
        <color rgb="FF800000"/>
      </bottom>
      <diagonal/>
    </border>
    <border>
      <left style="medium">
        <color rgb="FF0070C0"/>
      </left>
      <right/>
      <top/>
      <bottom/>
      <diagonal/>
    </border>
    <border>
      <left/>
      <right style="medium">
        <color rgb="FF0070C0"/>
      </right>
      <top/>
      <bottom/>
      <diagonal/>
    </border>
    <border>
      <left style="thin">
        <color indexed="64"/>
      </left>
      <right style="medium">
        <color indexed="64"/>
      </right>
      <top/>
      <bottom/>
      <diagonal/>
    </border>
    <border>
      <left style="medium">
        <color rgb="FF800000"/>
      </left>
      <right/>
      <top style="medium">
        <color rgb="FF0070C0"/>
      </top>
      <bottom style="medium">
        <color rgb="FF0070C0"/>
      </bottom>
      <diagonal/>
    </border>
    <border>
      <left/>
      <right/>
      <top style="medium">
        <color rgb="FF0070C0"/>
      </top>
      <bottom style="medium">
        <color rgb="FF0070C0"/>
      </bottom>
      <diagonal/>
    </border>
    <border>
      <left/>
      <right style="medium">
        <color rgb="FF800000"/>
      </right>
      <top style="medium">
        <color rgb="FF0070C0"/>
      </top>
      <bottom style="medium">
        <color rgb="FF0070C0"/>
      </bottom>
      <diagonal/>
    </border>
    <border>
      <left style="thin">
        <color rgb="FF740000"/>
      </left>
      <right style="thin">
        <color rgb="FF740000"/>
      </right>
      <top style="thin">
        <color rgb="FF740000"/>
      </top>
      <bottom style="thin">
        <color rgb="FF740000"/>
      </bottom>
      <diagonal/>
    </border>
    <border>
      <left style="medium">
        <color rgb="FF0070C0"/>
      </left>
      <right style="medium">
        <color indexed="64"/>
      </right>
      <top style="medium">
        <color rgb="FF0070C0"/>
      </top>
      <bottom/>
      <diagonal/>
    </border>
  </borders>
  <cellStyleXfs count="10">
    <xf numFmtId="0" fontId="0" fillId="0" borderId="0"/>
    <xf numFmtId="164" fontId="9" fillId="0" borderId="0" applyFont="0" applyFill="0" applyBorder="0" applyAlignment="0" applyProtection="0"/>
    <xf numFmtId="41" fontId="9" fillId="0" borderId="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cellStyleXfs>
  <cellXfs count="467">
    <xf numFmtId="0" fontId="0" fillId="0" borderId="0" xfId="0"/>
    <xf numFmtId="0" fontId="11" fillId="2"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0" fillId="3" borderId="0" xfId="0" applyFill="1"/>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3" borderId="11" xfId="0"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1" fillId="5"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0" fillId="3" borderId="0" xfId="0" applyFill="1" applyAlignment="1">
      <alignment horizontal="center"/>
    </xf>
    <xf numFmtId="0" fontId="13" fillId="0" borderId="17" xfId="0" applyFont="1" applyBorder="1" applyAlignment="1">
      <alignment horizontal="center" vertical="center" wrapText="1"/>
    </xf>
    <xf numFmtId="0" fontId="15" fillId="3" borderId="0" xfId="0" applyFont="1" applyFill="1"/>
    <xf numFmtId="0" fontId="17" fillId="3" borderId="0" xfId="0" applyFont="1" applyFill="1" applyAlignment="1">
      <alignment horizontal="left"/>
    </xf>
    <xf numFmtId="0" fontId="13" fillId="0" borderId="18" xfId="0" applyFont="1" applyBorder="1" applyAlignment="1">
      <alignment horizontal="center" vertical="center" wrapText="1"/>
    </xf>
    <xf numFmtId="0" fontId="13" fillId="0" borderId="19" xfId="0" applyFont="1" applyBorder="1" applyAlignment="1">
      <alignment horizontal="center" vertical="center" wrapText="1"/>
    </xf>
    <xf numFmtId="0" fontId="17" fillId="4" borderId="29" xfId="0" applyFont="1" applyFill="1" applyBorder="1" applyAlignment="1">
      <alignment vertical="center" wrapText="1"/>
    </xf>
    <xf numFmtId="0" fontId="11" fillId="5" borderId="27"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11" fillId="2" borderId="27" xfId="0" applyFont="1" applyFill="1" applyBorder="1" applyAlignment="1">
      <alignment horizontal="center" vertical="center" wrapText="1"/>
    </xf>
    <xf numFmtId="0" fontId="25" fillId="8" borderId="33" xfId="0" applyFont="1" applyFill="1" applyBorder="1" applyAlignment="1">
      <alignment horizontal="center" vertical="center" wrapText="1"/>
    </xf>
    <xf numFmtId="0" fontId="25" fillId="8" borderId="29" xfId="0" applyFont="1" applyFill="1" applyBorder="1" applyAlignment="1">
      <alignment vertical="center" wrapText="1"/>
    </xf>
    <xf numFmtId="0" fontId="26" fillId="8" borderId="35" xfId="0" applyFont="1" applyFill="1" applyBorder="1" applyAlignment="1">
      <alignment horizontal="center" vertical="center" wrapText="1"/>
    </xf>
    <xf numFmtId="0" fontId="25" fillId="9" borderId="36" xfId="0" applyFont="1" applyFill="1" applyBorder="1" applyAlignment="1">
      <alignment horizontal="center" vertical="center" wrapText="1"/>
    </xf>
    <xf numFmtId="0" fontId="25" fillId="9" borderId="37" xfId="0" applyFont="1" applyFill="1" applyBorder="1" applyAlignment="1">
      <alignment horizontal="center" vertical="center" wrapText="1"/>
    </xf>
    <xf numFmtId="0" fontId="25" fillId="9" borderId="29" xfId="0" applyFont="1" applyFill="1" applyBorder="1" applyAlignment="1">
      <alignment vertical="center" wrapText="1"/>
    </xf>
    <xf numFmtId="0" fontId="25" fillId="9" borderId="37" xfId="0" applyFont="1" applyFill="1" applyBorder="1" applyAlignment="1">
      <alignment vertical="center" wrapText="1"/>
    </xf>
    <xf numFmtId="0" fontId="8" fillId="13" borderId="0" xfId="3" applyFill="1"/>
    <xf numFmtId="0" fontId="31" fillId="0" borderId="49" xfId="3" applyFont="1" applyBorder="1" applyAlignment="1">
      <alignment horizontal="justify" vertical="top" wrapText="1"/>
    </xf>
    <xf numFmtId="0" fontId="12" fillId="6" borderId="25" xfId="3" applyFont="1" applyFill="1" applyBorder="1" applyAlignment="1">
      <alignment horizontal="left" vertical="center" wrapText="1" indent="21"/>
    </xf>
    <xf numFmtId="0" fontId="31" fillId="0" borderId="48" xfId="3" applyFont="1" applyBorder="1" applyAlignment="1">
      <alignment horizontal="justify" vertical="center" wrapText="1"/>
    </xf>
    <xf numFmtId="0" fontId="27" fillId="8" borderId="25" xfId="3" applyFont="1" applyFill="1" applyBorder="1" applyAlignment="1">
      <alignment horizontal="center" vertical="center" wrapText="1"/>
    </xf>
    <xf numFmtId="0" fontId="27" fillId="9" borderId="20" xfId="3" applyFont="1" applyFill="1" applyBorder="1" applyAlignment="1">
      <alignment horizontal="center" vertical="center" wrapText="1"/>
    </xf>
    <xf numFmtId="0" fontId="12" fillId="10" borderId="20" xfId="3" applyFont="1" applyFill="1" applyBorder="1" applyAlignment="1">
      <alignment horizontal="center" vertical="center" wrapText="1"/>
    </xf>
    <xf numFmtId="0" fontId="36" fillId="5" borderId="4" xfId="0" applyFont="1" applyFill="1" applyBorder="1" applyAlignment="1">
      <alignment horizontal="center"/>
    </xf>
    <xf numFmtId="0" fontId="8" fillId="5" borderId="57" xfId="3" applyFill="1" applyBorder="1"/>
    <xf numFmtId="165" fontId="11" fillId="15" borderId="59" xfId="3" applyNumberFormat="1" applyFont="1" applyFill="1" applyBorder="1" applyAlignment="1">
      <alignment horizontal="center" vertical="center"/>
    </xf>
    <xf numFmtId="165" fontId="11" fillId="15" borderId="60" xfId="3" applyNumberFormat="1" applyFont="1" applyFill="1" applyBorder="1" applyAlignment="1">
      <alignment horizontal="center" vertical="center"/>
    </xf>
    <xf numFmtId="165" fontId="11" fillId="15" borderId="61" xfId="3" applyNumberFormat="1" applyFont="1" applyFill="1" applyBorder="1" applyAlignment="1">
      <alignment horizontal="center" vertical="center"/>
    </xf>
    <xf numFmtId="0" fontId="31" fillId="0" borderId="64" xfId="3" applyFont="1" applyBorder="1" applyAlignment="1">
      <alignment horizontal="justify" vertical="top" wrapText="1"/>
    </xf>
    <xf numFmtId="165" fontId="11" fillId="15" borderId="66" xfId="3" applyNumberFormat="1" applyFont="1" applyFill="1" applyBorder="1" applyAlignment="1">
      <alignment horizontal="center" vertical="center"/>
    </xf>
    <xf numFmtId="165" fontId="11" fillId="15" borderId="67" xfId="3" applyNumberFormat="1" applyFont="1" applyFill="1" applyBorder="1" applyAlignment="1">
      <alignment horizontal="center" vertical="center"/>
    </xf>
    <xf numFmtId="0" fontId="11" fillId="5" borderId="58" xfId="3" applyFont="1" applyFill="1" applyBorder="1" applyAlignment="1">
      <alignment horizontal="center" vertical="center" wrapText="1"/>
    </xf>
    <xf numFmtId="0" fontId="8" fillId="6" borderId="26" xfId="3" applyFill="1" applyBorder="1"/>
    <xf numFmtId="165" fontId="11" fillId="13" borderId="0" xfId="3" applyNumberFormat="1" applyFont="1" applyFill="1" applyAlignment="1">
      <alignment horizontal="center" vertical="center"/>
    </xf>
    <xf numFmtId="0" fontId="12" fillId="6" borderId="25" xfId="3" applyFont="1" applyFill="1" applyBorder="1" applyAlignment="1">
      <alignment horizontal="center" vertical="center" wrapText="1"/>
    </xf>
    <xf numFmtId="9" fontId="28" fillId="6" borderId="16" xfId="7" applyFont="1" applyFill="1" applyBorder="1" applyAlignment="1">
      <alignment horizontal="center" vertical="center"/>
    </xf>
    <xf numFmtId="0" fontId="8" fillId="8" borderId="26" xfId="3" applyFill="1" applyBorder="1"/>
    <xf numFmtId="0" fontId="12" fillId="7" borderId="25" xfId="3" applyFont="1" applyFill="1" applyBorder="1" applyAlignment="1">
      <alignment horizontal="center" vertical="center" wrapText="1"/>
    </xf>
    <xf numFmtId="9" fontId="11" fillId="15" borderId="60" xfId="3" applyNumberFormat="1" applyFont="1" applyFill="1" applyBorder="1" applyAlignment="1">
      <alignment horizontal="center" vertical="center"/>
    </xf>
    <xf numFmtId="10" fontId="12" fillId="7" borderId="16" xfId="7" applyNumberFormat="1" applyFont="1" applyFill="1" applyBorder="1" applyAlignment="1">
      <alignment horizontal="center" vertical="center"/>
    </xf>
    <xf numFmtId="0" fontId="8" fillId="9" borderId="22" xfId="3" applyFill="1" applyBorder="1"/>
    <xf numFmtId="0" fontId="12" fillId="9" borderId="25" xfId="3" applyFont="1" applyFill="1" applyBorder="1" applyAlignment="1">
      <alignment horizontal="center" vertical="center" wrapText="1"/>
    </xf>
    <xf numFmtId="10" fontId="12" fillId="9" borderId="16" xfId="7" applyNumberFormat="1" applyFont="1" applyFill="1" applyBorder="1" applyAlignment="1">
      <alignment horizontal="center" vertical="center"/>
    </xf>
    <xf numFmtId="0" fontId="8" fillId="10" borderId="22" xfId="3" applyFill="1" applyBorder="1"/>
    <xf numFmtId="10" fontId="12" fillId="10" borderId="16" xfId="7" applyNumberFormat="1" applyFont="1" applyFill="1" applyBorder="1" applyAlignment="1">
      <alignment horizontal="center" vertical="center"/>
    </xf>
    <xf numFmtId="0" fontId="31" fillId="0" borderId="1" xfId="0" applyFont="1" applyBorder="1" applyAlignment="1">
      <alignment horizontal="justify" vertical="center" wrapText="1"/>
    </xf>
    <xf numFmtId="0" fontId="31" fillId="0" borderId="1" xfId="0" applyFont="1" applyBorder="1" applyAlignment="1">
      <alignment horizontal="center" vertical="center" wrapText="1"/>
    </xf>
    <xf numFmtId="0" fontId="33" fillId="0" borderId="1" xfId="0" applyFont="1" applyBorder="1" applyAlignment="1">
      <alignment horizontal="justify" vertical="center" wrapText="1"/>
    </xf>
    <xf numFmtId="0" fontId="33" fillId="0" borderId="2"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1" xfId="0" applyFont="1" applyBorder="1" applyAlignment="1">
      <alignment horizontal="left" vertical="center" wrapText="1"/>
    </xf>
    <xf numFmtId="0" fontId="31" fillId="3" borderId="1" xfId="0" applyFont="1" applyFill="1" applyBorder="1" applyAlignment="1">
      <alignment horizontal="justify" vertical="center" wrapText="1"/>
    </xf>
    <xf numFmtId="0" fontId="31" fillId="0" borderId="3" xfId="0" applyFont="1" applyBorder="1" applyAlignment="1">
      <alignment horizontal="center" vertical="center" wrapText="1"/>
    </xf>
    <xf numFmtId="165" fontId="11" fillId="15" borderId="69" xfId="3" applyNumberFormat="1" applyFont="1" applyFill="1" applyBorder="1" applyAlignment="1">
      <alignment horizontal="center" vertical="center"/>
    </xf>
    <xf numFmtId="165" fontId="11" fillId="15" borderId="70" xfId="3" applyNumberFormat="1" applyFont="1" applyFill="1" applyBorder="1" applyAlignment="1">
      <alignment horizontal="center" vertical="center"/>
    </xf>
    <xf numFmtId="165" fontId="11" fillId="15" borderId="71" xfId="3" applyNumberFormat="1" applyFont="1" applyFill="1" applyBorder="1" applyAlignment="1">
      <alignment horizontal="center" vertical="center"/>
    </xf>
    <xf numFmtId="0" fontId="12" fillId="10" borderId="25" xfId="3" applyFont="1" applyFill="1" applyBorder="1" applyAlignment="1">
      <alignment horizontal="center" vertical="center" wrapText="1"/>
    </xf>
    <xf numFmtId="0" fontId="18" fillId="4" borderId="74" xfId="0" applyFont="1" applyFill="1" applyBorder="1" applyAlignment="1">
      <alignment horizontal="center" vertical="center" wrapText="1"/>
    </xf>
    <xf numFmtId="0" fontId="18" fillId="6" borderId="75" xfId="0" applyFont="1" applyFill="1" applyBorder="1" applyAlignment="1">
      <alignment horizontal="center" vertical="center" wrapText="1"/>
    </xf>
    <xf numFmtId="0" fontId="18" fillId="7" borderId="75" xfId="0" applyFont="1" applyFill="1" applyBorder="1" applyAlignment="1">
      <alignment horizontal="center" vertical="center" wrapText="1"/>
    </xf>
    <xf numFmtId="0" fontId="18" fillId="8" borderId="75" xfId="0" applyFont="1" applyFill="1" applyBorder="1" applyAlignment="1">
      <alignment horizontal="center" vertical="center" wrapText="1"/>
    </xf>
    <xf numFmtId="0" fontId="18" fillId="9" borderId="75" xfId="0" applyFont="1" applyFill="1" applyBorder="1" applyAlignment="1">
      <alignment horizontal="center" vertical="center" wrapText="1"/>
    </xf>
    <xf numFmtId="0" fontId="19" fillId="10" borderId="76" xfId="0" applyFont="1" applyFill="1" applyBorder="1" applyAlignment="1">
      <alignment horizontal="center" vertical="top" wrapText="1"/>
    </xf>
    <xf numFmtId="0" fontId="27" fillId="12" borderId="16" xfId="1" applyNumberFormat="1" applyFont="1" applyFill="1" applyBorder="1" applyAlignment="1">
      <alignment horizontal="center" vertical="center"/>
    </xf>
    <xf numFmtId="0" fontId="16" fillId="3" borderId="79" xfId="3" applyFont="1" applyFill="1" applyBorder="1" applyAlignment="1">
      <alignment horizontal="center"/>
    </xf>
    <xf numFmtId="0" fontId="10" fillId="3" borderId="80" xfId="3" applyFont="1" applyFill="1" applyBorder="1" applyAlignment="1">
      <alignment horizontal="center"/>
    </xf>
    <xf numFmtId="0" fontId="16" fillId="14" borderId="81" xfId="3" applyFont="1" applyFill="1" applyBorder="1" applyAlignment="1">
      <alignment horizontal="right" vertical="center"/>
    </xf>
    <xf numFmtId="0" fontId="25" fillId="3" borderId="82" xfId="3" applyFont="1" applyFill="1" applyBorder="1" applyAlignment="1">
      <alignment horizontal="center"/>
    </xf>
    <xf numFmtId="0" fontId="16" fillId="17" borderId="81" xfId="3" applyFont="1" applyFill="1" applyBorder="1" applyAlignment="1">
      <alignment horizontal="right" vertical="center"/>
    </xf>
    <xf numFmtId="0" fontId="16" fillId="15" borderId="81" xfId="3" applyFont="1" applyFill="1" applyBorder="1" applyAlignment="1">
      <alignment horizontal="right" vertical="center"/>
    </xf>
    <xf numFmtId="0" fontId="16" fillId="3" borderId="81" xfId="3" applyFont="1" applyFill="1" applyBorder="1" applyAlignment="1">
      <alignment horizontal="right" vertical="center" wrapText="1"/>
    </xf>
    <xf numFmtId="0" fontId="12" fillId="3" borderId="82" xfId="3" applyFont="1" applyFill="1" applyBorder="1" applyAlignment="1">
      <alignment horizontal="center" vertical="center"/>
    </xf>
    <xf numFmtId="0" fontId="17" fillId="18" borderId="83" xfId="3" applyFont="1" applyFill="1" applyBorder="1" applyAlignment="1">
      <alignment horizontal="right" vertical="center"/>
    </xf>
    <xf numFmtId="0" fontId="14" fillId="0" borderId="84" xfId="3" applyFont="1" applyBorder="1" applyAlignment="1">
      <alignment horizontal="center" vertical="center"/>
    </xf>
    <xf numFmtId="165" fontId="11" fillId="15" borderId="74" xfId="3" applyNumberFormat="1" applyFont="1" applyFill="1" applyBorder="1" applyAlignment="1">
      <alignment horizontal="center" vertical="center"/>
    </xf>
    <xf numFmtId="165" fontId="11" fillId="15" borderId="75" xfId="3" applyNumberFormat="1" applyFont="1" applyFill="1" applyBorder="1" applyAlignment="1">
      <alignment horizontal="center" vertical="center"/>
    </xf>
    <xf numFmtId="0" fontId="13" fillId="0" borderId="86" xfId="0" applyFont="1" applyBorder="1" applyAlignment="1">
      <alignment horizontal="center" vertical="center" wrapText="1"/>
    </xf>
    <xf numFmtId="0" fontId="8" fillId="16" borderId="26" xfId="3" applyFill="1" applyBorder="1"/>
    <xf numFmtId="0" fontId="13" fillId="0" borderId="87" xfId="0" applyFont="1" applyBorder="1" applyAlignment="1">
      <alignment horizontal="center" vertical="center" wrapText="1"/>
    </xf>
    <xf numFmtId="0" fontId="31" fillId="0" borderId="32" xfId="3" applyFont="1" applyBorder="1" applyAlignment="1">
      <alignment horizontal="justify" vertical="center" wrapText="1"/>
    </xf>
    <xf numFmtId="0" fontId="12" fillId="8" borderId="25" xfId="3" applyFont="1" applyFill="1" applyBorder="1" applyAlignment="1">
      <alignment horizontal="center" vertical="center" wrapText="1"/>
    </xf>
    <xf numFmtId="0" fontId="13" fillId="0" borderId="7" xfId="0" applyFont="1" applyBorder="1" applyAlignment="1">
      <alignment horizontal="center" vertical="center" wrapText="1"/>
    </xf>
    <xf numFmtId="0" fontId="23" fillId="3" borderId="21" xfId="3" applyFont="1" applyFill="1" applyBorder="1" applyAlignment="1">
      <alignment vertical="center" wrapText="1"/>
    </xf>
    <xf numFmtId="0" fontId="23" fillId="3" borderId="22" xfId="3" applyFont="1" applyFill="1" applyBorder="1" applyAlignment="1">
      <alignment vertical="center" wrapText="1"/>
    </xf>
    <xf numFmtId="0" fontId="23" fillId="3" borderId="23" xfId="3" applyFont="1" applyFill="1" applyBorder="1" applyAlignment="1">
      <alignment horizontal="left" vertical="center" indent="89"/>
    </xf>
    <xf numFmtId="0" fontId="23" fillId="3" borderId="24" xfId="3" applyFont="1" applyFill="1" applyBorder="1" applyAlignment="1">
      <alignment horizontal="left" vertical="center" indent="89"/>
    </xf>
    <xf numFmtId="0" fontId="31" fillId="0" borderId="49"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4" xfId="0" applyFont="1" applyBorder="1" applyAlignment="1">
      <alignment horizontal="center" vertical="center" wrapText="1"/>
    </xf>
    <xf numFmtId="0" fontId="31" fillId="0" borderId="88" xfId="0" applyFont="1" applyBorder="1" applyAlignment="1">
      <alignment horizontal="center" vertical="center" wrapText="1"/>
    </xf>
    <xf numFmtId="0" fontId="33" fillId="0" borderId="4" xfId="0" applyFont="1" applyBorder="1" applyAlignment="1">
      <alignment horizontal="justify" vertical="center" wrapText="1"/>
    </xf>
    <xf numFmtId="165" fontId="11" fillId="15" borderId="62" xfId="3" applyNumberFormat="1" applyFont="1" applyFill="1" applyBorder="1" applyAlignment="1">
      <alignment horizontal="center" vertical="center"/>
    </xf>
    <xf numFmtId="0" fontId="31" fillId="0" borderId="20" xfId="0" applyFont="1" applyBorder="1" applyAlignment="1">
      <alignment horizontal="left" vertical="top" wrapText="1"/>
    </xf>
    <xf numFmtId="165" fontId="28" fillId="9" borderId="72" xfId="7" applyNumberFormat="1" applyFont="1" applyFill="1" applyBorder="1" applyAlignment="1">
      <alignment horizontal="center" vertical="center"/>
    </xf>
    <xf numFmtId="0" fontId="21" fillId="0" borderId="49" xfId="0" applyFont="1" applyBorder="1" applyAlignment="1">
      <alignment horizontal="justify" vertical="top" wrapText="1"/>
    </xf>
    <xf numFmtId="0" fontId="45" fillId="0" borderId="1" xfId="5" applyNumberFormat="1" applyFont="1" applyFill="1" applyBorder="1" applyAlignment="1" applyProtection="1">
      <alignment vertical="center" wrapText="1"/>
    </xf>
    <xf numFmtId="0" fontId="45" fillId="0" borderId="94" xfId="5" applyFont="1" applyBorder="1" applyAlignment="1">
      <alignment vertical="center" wrapText="1"/>
    </xf>
    <xf numFmtId="0" fontId="8" fillId="0" borderId="0" xfId="5" applyNumberFormat="1" applyFont="1" applyFill="1" applyBorder="1" applyAlignment="1"/>
    <xf numFmtId="0" fontId="42" fillId="19" borderId="95" xfId="3" applyFont="1" applyFill="1" applyBorder="1" applyAlignment="1">
      <alignment horizontal="left" vertical="top" wrapText="1"/>
    </xf>
    <xf numFmtId="0" fontId="46" fillId="19" borderId="101" xfId="3" applyFont="1" applyFill="1" applyBorder="1" applyAlignment="1">
      <alignment horizontal="center" vertical="center" wrapText="1"/>
    </xf>
    <xf numFmtId="0" fontId="46" fillId="19" borderId="96" xfId="3" applyFont="1" applyFill="1" applyBorder="1" applyAlignment="1">
      <alignment horizontal="center" vertical="center" wrapText="1"/>
    </xf>
    <xf numFmtId="0" fontId="46" fillId="19" borderId="4" xfId="3" applyFont="1" applyFill="1" applyBorder="1" applyAlignment="1">
      <alignment horizontal="center" vertical="center" wrapText="1"/>
    </xf>
    <xf numFmtId="0" fontId="42" fillId="19" borderId="102" xfId="3" applyFont="1" applyFill="1" applyBorder="1" applyAlignment="1">
      <alignment vertical="center" wrapText="1"/>
    </xf>
    <xf numFmtId="0" fontId="42" fillId="19" borderId="103" xfId="3" applyFont="1" applyFill="1" applyBorder="1" applyAlignment="1">
      <alignment vertical="center" wrapText="1"/>
    </xf>
    <xf numFmtId="0" fontId="46" fillId="5" borderId="103" xfId="3" applyFont="1" applyFill="1" applyBorder="1" applyAlignment="1">
      <alignment vertical="center" wrapText="1"/>
    </xf>
    <xf numFmtId="0" fontId="47" fillId="19" borderId="103" xfId="3" applyFont="1" applyFill="1" applyBorder="1" applyAlignment="1">
      <alignment horizontal="justify" wrapText="1"/>
    </xf>
    <xf numFmtId="0" fontId="42" fillId="19" borderId="103" xfId="3" applyFont="1" applyFill="1" applyBorder="1" applyAlignment="1">
      <alignment horizontal="justify" wrapText="1"/>
    </xf>
    <xf numFmtId="0" fontId="42" fillId="19" borderId="104" xfId="3" applyFont="1" applyFill="1" applyBorder="1" applyAlignment="1">
      <alignment vertical="center" wrapText="1"/>
    </xf>
    <xf numFmtId="0" fontId="50" fillId="19" borderId="105" xfId="3" applyFont="1" applyFill="1" applyBorder="1" applyAlignment="1">
      <alignment horizontal="center" vertical="center" wrapText="1"/>
    </xf>
    <xf numFmtId="0" fontId="42" fillId="19" borderId="106" xfId="3" applyFont="1" applyFill="1" applyBorder="1" applyAlignment="1">
      <alignment vertical="center" wrapText="1"/>
    </xf>
    <xf numFmtId="0" fontId="42" fillId="19" borderId="107" xfId="3" applyFont="1" applyFill="1" applyBorder="1" applyAlignment="1">
      <alignment vertical="center" wrapText="1"/>
    </xf>
    <xf numFmtId="0" fontId="46" fillId="5" borderId="107" xfId="3" applyFont="1" applyFill="1" applyBorder="1" applyAlignment="1">
      <alignment vertical="center" wrapText="1"/>
    </xf>
    <xf numFmtId="0" fontId="47" fillId="19" borderId="107" xfId="3" applyFont="1" applyFill="1" applyBorder="1" applyAlignment="1">
      <alignment horizontal="justify" vertical="center" wrapText="1"/>
    </xf>
    <xf numFmtId="0" fontId="42" fillId="19" borderId="107" xfId="3" applyFont="1" applyFill="1" applyBorder="1" applyAlignment="1">
      <alignment horizontal="justify" vertical="center" wrapText="1"/>
    </xf>
    <xf numFmtId="0" fontId="42" fillId="19" borderId="108" xfId="3" applyFont="1" applyFill="1" applyBorder="1" applyAlignment="1">
      <alignment vertical="center" wrapText="1"/>
    </xf>
    <xf numFmtId="0" fontId="50" fillId="19" borderId="109" xfId="3" applyFont="1" applyFill="1" applyBorder="1" applyAlignment="1">
      <alignment horizontal="center" vertical="center" wrapText="1"/>
    </xf>
    <xf numFmtId="0" fontId="42" fillId="19" borderId="110" xfId="3" applyFont="1" applyFill="1" applyBorder="1" applyAlignment="1">
      <alignment vertical="center" wrapText="1"/>
    </xf>
    <xf numFmtId="0" fontId="42" fillId="19" borderId="111" xfId="3" applyFont="1" applyFill="1" applyBorder="1" applyAlignment="1">
      <alignment vertical="center" wrapText="1"/>
    </xf>
    <xf numFmtId="0" fontId="46" fillId="5" borderId="111" xfId="3" applyFont="1" applyFill="1" applyBorder="1" applyAlignment="1">
      <alignment vertical="center" wrapText="1"/>
    </xf>
    <xf numFmtId="0" fontId="42" fillId="19" borderId="112" xfId="3" applyFont="1" applyFill="1" applyBorder="1" applyAlignment="1">
      <alignment vertical="center" wrapText="1"/>
    </xf>
    <xf numFmtId="0" fontId="50" fillId="19" borderId="2" xfId="3" applyFont="1" applyFill="1" applyBorder="1" applyAlignment="1">
      <alignment horizontal="center" vertical="center" wrapText="1"/>
    </xf>
    <xf numFmtId="0" fontId="47" fillId="19" borderId="107" xfId="3" applyFont="1" applyFill="1" applyBorder="1" applyAlignment="1">
      <alignment horizontal="justify" vertical="top" wrapText="1"/>
    </xf>
    <xf numFmtId="0" fontId="42" fillId="19" borderId="107" xfId="3" applyFont="1" applyFill="1" applyBorder="1" applyAlignment="1">
      <alignment horizontal="justify" vertical="top" wrapText="1"/>
    </xf>
    <xf numFmtId="0" fontId="47" fillId="19" borderId="107" xfId="3" applyFont="1" applyFill="1" applyBorder="1" applyAlignment="1">
      <alignment vertical="top" wrapText="1"/>
    </xf>
    <xf numFmtId="0" fontId="42" fillId="5" borderId="103" xfId="3" applyFont="1" applyFill="1" applyBorder="1" applyAlignment="1">
      <alignment vertical="center" wrapText="1"/>
    </xf>
    <xf numFmtId="0" fontId="42" fillId="5" borderId="107" xfId="3" applyFont="1" applyFill="1" applyBorder="1" applyAlignment="1">
      <alignment vertical="center" wrapText="1"/>
    </xf>
    <xf numFmtId="0" fontId="42" fillId="5" borderId="111" xfId="3" applyFont="1" applyFill="1" applyBorder="1" applyAlignment="1">
      <alignment vertical="center" wrapText="1"/>
    </xf>
    <xf numFmtId="0" fontId="8" fillId="0" borderId="102" xfId="3" applyBorder="1"/>
    <xf numFmtId="0" fontId="42" fillId="19" borderId="104" xfId="3" applyFont="1" applyFill="1" applyBorder="1" applyAlignment="1">
      <alignment wrapText="1"/>
    </xf>
    <xf numFmtId="0" fontId="8" fillId="0" borderId="4" xfId="3" applyBorder="1"/>
    <xf numFmtId="0" fontId="8" fillId="0" borderId="113" xfId="3" applyBorder="1"/>
    <xf numFmtId="0" fontId="42" fillId="19" borderId="107" xfId="3" applyFont="1" applyFill="1" applyBorder="1" applyAlignment="1">
      <alignment vertical="top" wrapText="1"/>
    </xf>
    <xf numFmtId="0" fontId="54" fillId="3" borderId="0" xfId="5" applyNumberFormat="1" applyFont="1" applyFill="1" applyBorder="1" applyAlignment="1" applyProtection="1">
      <alignment horizontal="left" vertical="top" wrapText="1"/>
    </xf>
    <xf numFmtId="0" fontId="55" fillId="3" borderId="0" xfId="5" applyNumberFormat="1" applyFont="1" applyFill="1" applyBorder="1" applyAlignment="1" applyProtection="1">
      <alignment vertical="center" wrapText="1"/>
    </xf>
    <xf numFmtId="0" fontId="8" fillId="3" borderId="0" xfId="5" applyNumberFormat="1" applyFont="1" applyFill="1" applyBorder="1" applyAlignment="1"/>
    <xf numFmtId="0" fontId="45" fillId="3" borderId="94" xfId="5" applyNumberFormat="1" applyFont="1" applyFill="1" applyBorder="1" applyAlignment="1" applyProtection="1">
      <alignment vertical="center"/>
    </xf>
    <xf numFmtId="0" fontId="8" fillId="3" borderId="95" xfId="5" applyNumberFormat="1" applyFont="1" applyFill="1" applyBorder="1" applyAlignment="1"/>
    <xf numFmtId="0" fontId="45" fillId="3" borderId="94" xfId="5" applyFont="1" applyFill="1" applyBorder="1" applyAlignment="1">
      <alignment vertical="center"/>
    </xf>
    <xf numFmtId="0" fontId="45" fillId="3" borderId="3" xfId="5" applyFont="1" applyFill="1" applyBorder="1" applyAlignment="1">
      <alignment vertical="center"/>
    </xf>
    <xf numFmtId="0" fontId="45" fillId="3" borderId="95" xfId="5" applyFont="1" applyFill="1" applyBorder="1" applyAlignment="1">
      <alignment vertical="center"/>
    </xf>
    <xf numFmtId="0" fontId="45" fillId="3" borderId="1" xfId="5" applyNumberFormat="1" applyFont="1" applyFill="1" applyBorder="1" applyAlignment="1" applyProtection="1">
      <alignment vertical="center" wrapText="1"/>
    </xf>
    <xf numFmtId="0" fontId="45" fillId="3" borderId="1" xfId="5" applyFont="1" applyFill="1" applyBorder="1" applyAlignment="1">
      <alignment vertical="center" wrapText="1"/>
    </xf>
    <xf numFmtId="0" fontId="45" fillId="3" borderId="0" xfId="5" applyNumberFormat="1" applyFont="1" applyFill="1" applyBorder="1" applyAlignment="1" applyProtection="1">
      <alignment vertical="center" wrapText="1"/>
    </xf>
    <xf numFmtId="0" fontId="45" fillId="3" borderId="94" xfId="5" applyNumberFormat="1" applyFont="1" applyFill="1" applyBorder="1" applyAlignment="1" applyProtection="1">
      <alignment vertical="center" wrapText="1"/>
    </xf>
    <xf numFmtId="0" fontId="45" fillId="3" borderId="94" xfId="5" applyFont="1" applyFill="1" applyBorder="1" applyAlignment="1">
      <alignment vertical="center" wrapText="1"/>
    </xf>
    <xf numFmtId="0" fontId="45" fillId="3" borderId="3" xfId="5" applyFont="1" applyFill="1" applyBorder="1" applyAlignment="1">
      <alignment vertical="center" wrapText="1"/>
    </xf>
    <xf numFmtId="0" fontId="45" fillId="3" borderId="95" xfId="5" applyFont="1" applyFill="1" applyBorder="1" applyAlignment="1">
      <alignment vertical="center" wrapText="1"/>
    </xf>
    <xf numFmtId="0" fontId="56" fillId="3" borderId="1" xfId="5" applyNumberFormat="1" applyFont="1" applyFill="1" applyBorder="1" applyAlignment="1" applyProtection="1">
      <alignment vertical="center" wrapText="1"/>
    </xf>
    <xf numFmtId="0" fontId="55" fillId="3" borderId="94" xfId="5" applyNumberFormat="1" applyFont="1" applyFill="1" applyBorder="1" applyAlignment="1" applyProtection="1">
      <alignment horizontal="left" vertical="center"/>
    </xf>
    <xf numFmtId="0" fontId="54" fillId="3" borderId="3" xfId="5" applyNumberFormat="1" applyFont="1" applyFill="1" applyBorder="1" applyAlignment="1" applyProtection="1">
      <alignment horizontal="left" vertical="top" wrapText="1"/>
    </xf>
    <xf numFmtId="0" fontId="54" fillId="3" borderId="95" xfId="5" applyNumberFormat="1" applyFont="1" applyFill="1" applyBorder="1" applyAlignment="1" applyProtection="1">
      <alignment horizontal="left" vertical="top" wrapText="1"/>
    </xf>
    <xf numFmtId="0" fontId="58" fillId="20" borderId="100" xfId="5" applyNumberFormat="1" applyFont="1" applyFill="1" applyBorder="1" applyAlignment="1" applyProtection="1">
      <alignment horizontal="center" vertical="center" wrapText="1"/>
    </xf>
    <xf numFmtId="0" fontId="58" fillId="20" borderId="91" xfId="5" applyFont="1" applyFill="1" applyBorder="1" applyAlignment="1">
      <alignment horizontal="center" vertical="center" wrapText="1"/>
    </xf>
    <xf numFmtId="0" fontId="58" fillId="21" borderId="100" xfId="5" applyNumberFormat="1" applyFont="1" applyFill="1" applyBorder="1" applyAlignment="1" applyProtection="1">
      <alignment horizontal="center" vertical="center" wrapText="1"/>
    </xf>
    <xf numFmtId="0" fontId="58" fillId="13" borderId="100" xfId="5" applyNumberFormat="1" applyFont="1" applyFill="1" applyBorder="1" applyAlignment="1" applyProtection="1">
      <alignment horizontal="center" vertical="center" wrapText="1"/>
    </xf>
    <xf numFmtId="0" fontId="58" fillId="22" borderId="100" xfId="5" applyNumberFormat="1" applyFont="1" applyFill="1" applyBorder="1" applyAlignment="1" applyProtection="1">
      <alignment horizontal="center" vertical="center" wrapText="1"/>
    </xf>
    <xf numFmtId="0" fontId="59" fillId="5" borderId="115" xfId="5" applyNumberFormat="1" applyFont="1" applyFill="1" applyBorder="1" applyAlignment="1" applyProtection="1">
      <alignment horizontal="center" vertical="center" wrapText="1"/>
    </xf>
    <xf numFmtId="0" fontId="59" fillId="5" borderId="115" xfId="5" applyNumberFormat="1" applyFont="1" applyFill="1" applyBorder="1" applyAlignment="1" applyProtection="1">
      <alignment horizontal="left" vertical="center" wrapText="1"/>
    </xf>
    <xf numFmtId="0" fontId="59" fillId="5" borderId="116" xfId="5" applyNumberFormat="1" applyFont="1" applyFill="1" applyBorder="1" applyAlignment="1" applyProtection="1">
      <alignment horizontal="left" vertical="center" wrapText="1"/>
    </xf>
    <xf numFmtId="0" fontId="59" fillId="19" borderId="115" xfId="5" applyNumberFormat="1" applyFont="1" applyFill="1" applyBorder="1" applyAlignment="1" applyProtection="1">
      <alignment horizontal="center" vertical="center" wrapText="1"/>
    </xf>
    <xf numFmtId="0" fontId="59" fillId="19" borderId="115" xfId="5" applyNumberFormat="1" applyFont="1" applyFill="1" applyBorder="1" applyAlignment="1" applyProtection="1">
      <alignment horizontal="left" vertical="center" wrapText="1"/>
    </xf>
    <xf numFmtId="0" fontId="59" fillId="19" borderId="116" xfId="5" applyNumberFormat="1" applyFont="1" applyFill="1" applyBorder="1" applyAlignment="1" applyProtection="1">
      <alignment horizontal="left" vertical="center" wrapText="1"/>
    </xf>
    <xf numFmtId="0" fontId="44" fillId="3" borderId="94" xfId="5" applyFont="1" applyFill="1" applyBorder="1" applyAlignment="1">
      <alignment vertical="center"/>
    </xf>
    <xf numFmtId="0" fontId="44" fillId="3" borderId="3" xfId="5" applyFont="1" applyFill="1" applyBorder="1" applyAlignment="1">
      <alignment vertical="center"/>
    </xf>
    <xf numFmtId="0" fontId="44" fillId="3" borderId="95" xfId="5" applyFont="1" applyFill="1" applyBorder="1" applyAlignment="1">
      <alignment vertical="center"/>
    </xf>
    <xf numFmtId="0" fontId="42" fillId="19" borderId="0" xfId="3" applyFont="1" applyFill="1" applyAlignment="1">
      <alignment horizontal="left" vertical="top" wrapText="1"/>
    </xf>
    <xf numFmtId="0" fontId="8" fillId="3" borderId="0" xfId="3" applyFill="1"/>
    <xf numFmtId="0" fontId="43" fillId="19" borderId="0" xfId="3" applyFont="1" applyFill="1" applyAlignment="1">
      <alignment vertical="center" wrapText="1"/>
    </xf>
    <xf numFmtId="0" fontId="43" fillId="19" borderId="0" xfId="3" applyFont="1" applyFill="1" applyAlignment="1">
      <alignment vertical="center"/>
    </xf>
    <xf numFmtId="0" fontId="41" fillId="19" borderId="0" xfId="3" applyFont="1" applyFill="1" applyAlignment="1">
      <alignment vertical="center" wrapText="1"/>
    </xf>
    <xf numFmtId="0" fontId="46" fillId="19" borderId="97" xfId="3" applyFont="1" applyFill="1" applyBorder="1" applyAlignment="1">
      <alignment horizontal="left" vertical="center" indent="9"/>
    </xf>
    <xf numFmtId="0" fontId="46" fillId="19" borderId="98" xfId="3" applyFont="1" applyFill="1" applyBorder="1" applyAlignment="1">
      <alignment horizontal="left" vertical="center" indent="9"/>
    </xf>
    <xf numFmtId="0" fontId="46" fillId="19" borderId="99" xfId="3" applyFont="1" applyFill="1" applyBorder="1" applyAlignment="1">
      <alignment horizontal="left" vertical="center" indent="9"/>
    </xf>
    <xf numFmtId="0" fontId="46" fillId="19" borderId="97" xfId="3" applyFont="1" applyFill="1" applyBorder="1" applyAlignment="1">
      <alignment horizontal="left" vertical="center" indent="36"/>
    </xf>
    <xf numFmtId="0" fontId="46" fillId="19" borderId="98" xfId="3" applyFont="1" applyFill="1" applyBorder="1" applyAlignment="1">
      <alignment horizontal="left" vertical="center" indent="36"/>
    </xf>
    <xf numFmtId="0" fontId="46" fillId="19" borderId="99" xfId="3" applyFont="1" applyFill="1" applyBorder="1" applyAlignment="1">
      <alignment horizontal="left" vertical="center" indent="36"/>
    </xf>
    <xf numFmtId="0" fontId="46" fillId="19" borderId="97" xfId="3" applyFont="1" applyFill="1" applyBorder="1" applyAlignment="1">
      <alignment horizontal="left" vertical="center" indent="12"/>
    </xf>
    <xf numFmtId="0" fontId="46" fillId="19" borderId="98" xfId="3" applyFont="1" applyFill="1" applyBorder="1" applyAlignment="1">
      <alignment horizontal="left" vertical="center" indent="12"/>
    </xf>
    <xf numFmtId="0" fontId="46" fillId="19" borderId="114" xfId="3" applyFont="1" applyFill="1" applyBorder="1" applyAlignment="1">
      <alignment horizontal="left" vertical="center" indent="12"/>
    </xf>
    <xf numFmtId="0" fontId="43" fillId="19" borderId="119" xfId="3" applyFont="1" applyFill="1" applyBorder="1" applyAlignment="1">
      <alignment vertical="center"/>
    </xf>
    <xf numFmtId="0" fontId="42" fillId="19" borderId="120" xfId="3" applyFont="1" applyFill="1" applyBorder="1" applyAlignment="1">
      <alignment horizontal="left" vertical="top" wrapText="1"/>
    </xf>
    <xf numFmtId="0" fontId="42" fillId="19" borderId="119" xfId="3" applyFont="1" applyFill="1" applyBorder="1" applyAlignment="1">
      <alignment horizontal="left" vertical="top" wrapText="1"/>
    </xf>
    <xf numFmtId="0" fontId="43" fillId="19" borderId="119" xfId="3" applyFont="1" applyFill="1" applyBorder="1" applyAlignment="1">
      <alignment vertical="center" wrapText="1"/>
    </xf>
    <xf numFmtId="0" fontId="41" fillId="19" borderId="119" xfId="3" applyFont="1" applyFill="1" applyBorder="1" applyAlignment="1">
      <alignment vertical="center" wrapText="1"/>
    </xf>
    <xf numFmtId="0" fontId="41" fillId="19" borderId="121" xfId="3" applyFont="1" applyFill="1" applyBorder="1" applyAlignment="1">
      <alignment vertical="center" wrapText="1"/>
    </xf>
    <xf numFmtId="0" fontId="41" fillId="19" borderId="122" xfId="3" applyFont="1" applyFill="1" applyBorder="1" applyAlignment="1">
      <alignment vertical="center" wrapText="1"/>
    </xf>
    <xf numFmtId="0" fontId="42" fillId="19" borderId="122" xfId="3" applyFont="1" applyFill="1" applyBorder="1" applyAlignment="1">
      <alignment horizontal="left" vertical="top" wrapText="1"/>
    </xf>
    <xf numFmtId="0" fontId="42" fillId="19" borderId="123" xfId="3" applyFont="1" applyFill="1" applyBorder="1" applyAlignment="1">
      <alignment horizontal="left" vertical="top" wrapText="1"/>
    </xf>
    <xf numFmtId="0" fontId="44" fillId="3" borderId="124" xfId="5" applyFont="1" applyFill="1" applyBorder="1" applyAlignment="1">
      <alignment vertical="center"/>
    </xf>
    <xf numFmtId="0" fontId="44" fillId="3" borderId="118" xfId="5" applyFont="1" applyFill="1" applyBorder="1" applyAlignment="1">
      <alignment vertical="center"/>
    </xf>
    <xf numFmtId="0" fontId="44" fillId="3" borderId="125" xfId="5" applyFont="1" applyFill="1" applyBorder="1" applyAlignment="1">
      <alignment vertical="center"/>
    </xf>
    <xf numFmtId="0" fontId="45" fillId="0" borderId="5" xfId="5" applyNumberFormat="1" applyFont="1" applyFill="1" applyBorder="1" applyAlignment="1" applyProtection="1">
      <alignment vertical="center" wrapText="1"/>
    </xf>
    <xf numFmtId="0" fontId="45" fillId="3" borderId="124" xfId="5" applyFont="1" applyFill="1" applyBorder="1" applyAlignment="1">
      <alignment vertical="center" wrapText="1"/>
    </xf>
    <xf numFmtId="0" fontId="45" fillId="3" borderId="125" xfId="5" applyFont="1" applyFill="1" applyBorder="1" applyAlignment="1">
      <alignment vertical="center" wrapText="1"/>
    </xf>
    <xf numFmtId="0" fontId="41" fillId="23" borderId="126" xfId="3" applyFont="1" applyFill="1" applyBorder="1" applyAlignment="1">
      <alignment horizontal="left" vertical="center" indent="41"/>
    </xf>
    <xf numFmtId="0" fontId="41" fillId="23" borderId="127" xfId="3" applyFont="1" applyFill="1" applyBorder="1" applyAlignment="1">
      <alignment horizontal="left" vertical="center" indent="41"/>
    </xf>
    <xf numFmtId="0" fontId="42" fillId="23" borderId="127" xfId="3" applyFont="1" applyFill="1" applyBorder="1" applyAlignment="1">
      <alignment horizontal="left" vertical="top" wrapText="1"/>
    </xf>
    <xf numFmtId="0" fontId="42" fillId="23" borderId="128" xfId="3" applyFont="1" applyFill="1" applyBorder="1" applyAlignment="1">
      <alignment horizontal="left" vertical="top" wrapText="1"/>
    </xf>
    <xf numFmtId="0" fontId="60" fillId="17" borderId="94" xfId="3" applyFont="1" applyFill="1" applyBorder="1" applyAlignment="1">
      <alignment horizontal="left" vertical="center" indent="35"/>
    </xf>
    <xf numFmtId="0" fontId="60" fillId="17" borderId="3" xfId="3" applyFont="1" applyFill="1" applyBorder="1" applyAlignment="1">
      <alignment horizontal="left" vertical="center" indent="38"/>
    </xf>
    <xf numFmtId="0" fontId="60" fillId="17" borderId="3" xfId="3" applyFont="1" applyFill="1" applyBorder="1" applyAlignment="1">
      <alignment horizontal="left" vertical="center" indent="41"/>
    </xf>
    <xf numFmtId="0" fontId="61" fillId="17" borderId="3" xfId="3" applyFont="1" applyFill="1" applyBorder="1" applyAlignment="1">
      <alignment horizontal="left" vertical="top" wrapText="1"/>
    </xf>
    <xf numFmtId="0" fontId="38" fillId="17" borderId="3" xfId="3" applyFont="1" applyFill="1" applyBorder="1"/>
    <xf numFmtId="0" fontId="38" fillId="17" borderId="95" xfId="3" applyFont="1" applyFill="1" applyBorder="1"/>
    <xf numFmtId="0" fontId="57" fillId="20" borderId="91" xfId="5" applyFont="1" applyFill="1" applyBorder="1" applyAlignment="1">
      <alignment horizontal="left" vertical="center" indent="7"/>
    </xf>
    <xf numFmtId="0" fontId="57" fillId="20" borderId="92" xfId="5" applyFont="1" applyFill="1" applyBorder="1" applyAlignment="1">
      <alignment horizontal="left" vertical="center" indent="7"/>
    </xf>
    <xf numFmtId="0" fontId="57" fillId="20" borderId="93" xfId="5" applyFont="1" applyFill="1" applyBorder="1" applyAlignment="1">
      <alignment horizontal="left" vertical="center" indent="7"/>
    </xf>
    <xf numFmtId="0" fontId="57" fillId="20" borderId="91" xfId="5" applyFont="1" applyFill="1" applyBorder="1" applyAlignment="1">
      <alignment horizontal="left" vertical="center" indent="8"/>
    </xf>
    <xf numFmtId="0" fontId="57" fillId="20" borderId="92" xfId="5" applyFont="1" applyFill="1" applyBorder="1" applyAlignment="1">
      <alignment horizontal="left" vertical="center" indent="8"/>
    </xf>
    <xf numFmtId="0" fontId="57" fillId="20" borderId="91" xfId="5" applyFont="1" applyFill="1" applyBorder="1" applyAlignment="1">
      <alignment horizontal="left" vertical="center" indent="13"/>
    </xf>
    <xf numFmtId="0" fontId="57" fillId="20" borderId="92" xfId="5" applyFont="1" applyFill="1" applyBorder="1" applyAlignment="1">
      <alignment horizontal="left" vertical="center" indent="13"/>
    </xf>
    <xf numFmtId="0" fontId="57" fillId="20" borderId="93" xfId="5" applyFont="1" applyFill="1" applyBorder="1" applyAlignment="1">
      <alignment horizontal="left" vertical="center" indent="13"/>
    </xf>
    <xf numFmtId="0" fontId="57" fillId="21" borderId="91" xfId="5" applyFont="1" applyFill="1" applyBorder="1" applyAlignment="1">
      <alignment horizontal="left" vertical="center" indent="5"/>
    </xf>
    <xf numFmtId="0" fontId="57" fillId="21" borderId="92" xfId="5" applyFont="1" applyFill="1" applyBorder="1" applyAlignment="1">
      <alignment horizontal="left" vertical="center" indent="5"/>
    </xf>
    <xf numFmtId="0" fontId="57" fillId="21" borderId="93" xfId="5" applyFont="1" applyFill="1" applyBorder="1" applyAlignment="1">
      <alignment horizontal="left" vertical="center" indent="5"/>
    </xf>
    <xf numFmtId="0" fontId="57" fillId="13" borderId="91" xfId="5" applyFont="1" applyFill="1" applyBorder="1" applyAlignment="1">
      <alignment horizontal="left" vertical="center" indent="15"/>
    </xf>
    <xf numFmtId="0" fontId="57" fillId="13" borderId="92" xfId="5" applyFont="1" applyFill="1" applyBorder="1" applyAlignment="1">
      <alignment horizontal="left" vertical="center" indent="15"/>
    </xf>
    <xf numFmtId="0" fontId="57" fillId="13" borderId="93" xfId="5" applyFont="1" applyFill="1" applyBorder="1" applyAlignment="1">
      <alignment horizontal="left" vertical="center" indent="15"/>
    </xf>
    <xf numFmtId="0" fontId="57" fillId="13" borderId="91" xfId="5" applyFont="1" applyFill="1" applyBorder="1" applyAlignment="1">
      <alignment horizontal="left" vertical="center" indent="27"/>
    </xf>
    <xf numFmtId="0" fontId="57" fillId="13" borderId="92" xfId="5" applyFont="1" applyFill="1" applyBorder="1" applyAlignment="1">
      <alignment horizontal="left" vertical="center" indent="27"/>
    </xf>
    <xf numFmtId="0" fontId="57" fillId="13" borderId="93" xfId="5" applyFont="1" applyFill="1" applyBorder="1" applyAlignment="1">
      <alignment horizontal="left" vertical="center" indent="27"/>
    </xf>
    <xf numFmtId="0" fontId="59" fillId="19" borderId="101" xfId="5" applyFont="1" applyFill="1" applyBorder="1" applyAlignment="1">
      <alignment vertical="center" wrapText="1"/>
    </xf>
    <xf numFmtId="0" fontId="59" fillId="19" borderId="107" xfId="5" applyFont="1" applyFill="1" applyBorder="1" applyAlignment="1">
      <alignment vertical="center" wrapText="1"/>
    </xf>
    <xf numFmtId="0" fontId="59" fillId="19" borderId="117" xfId="5" applyFont="1" applyFill="1" applyBorder="1" applyAlignment="1">
      <alignment vertical="center" wrapText="1"/>
    </xf>
    <xf numFmtId="0" fontId="59" fillId="5" borderId="96" xfId="5" applyFont="1" applyFill="1" applyBorder="1" applyAlignment="1">
      <alignment vertical="center" wrapText="1"/>
    </xf>
    <xf numFmtId="0" fontId="59" fillId="5" borderId="108" xfId="5" applyFont="1" applyFill="1" applyBorder="1" applyAlignment="1">
      <alignment vertical="center" wrapText="1"/>
    </xf>
    <xf numFmtId="0" fontId="59" fillId="5" borderId="97" xfId="5" applyFont="1" applyFill="1" applyBorder="1" applyAlignment="1">
      <alignment vertical="center" wrapText="1"/>
    </xf>
    <xf numFmtId="0" fontId="59" fillId="5" borderId="108" xfId="5" applyFont="1" applyFill="1" applyBorder="1" applyAlignment="1">
      <alignment horizontal="center" vertical="center" wrapText="1"/>
    </xf>
    <xf numFmtId="0" fontId="59" fillId="5" borderId="101" xfId="5" applyFont="1" applyFill="1" applyBorder="1" applyAlignment="1">
      <alignment vertical="center" wrapText="1"/>
    </xf>
    <xf numFmtId="0" fontId="59" fillId="5" borderId="107" xfId="5" applyFont="1" applyFill="1" applyBorder="1" applyAlignment="1">
      <alignment vertical="center" wrapText="1"/>
    </xf>
    <xf numFmtId="0" fontId="59" fillId="5" borderId="117" xfId="5" applyFont="1" applyFill="1" applyBorder="1" applyAlignment="1">
      <alignment vertical="center" wrapText="1"/>
    </xf>
    <xf numFmtId="0" fontId="59" fillId="19" borderId="107" xfId="5" applyFont="1" applyFill="1" applyBorder="1" applyAlignment="1">
      <alignment wrapText="1"/>
    </xf>
    <xf numFmtId="0" fontId="59" fillId="19" borderId="107" xfId="5" applyFont="1" applyFill="1" applyBorder="1" applyAlignment="1">
      <alignment vertical="top" wrapText="1"/>
    </xf>
    <xf numFmtId="0" fontId="59" fillId="19" borderId="96" xfId="5" applyFont="1" applyFill="1" applyBorder="1" applyAlignment="1">
      <alignment vertical="center" wrapText="1"/>
    </xf>
    <xf numFmtId="0" fontId="59" fillId="19" borderId="108" xfId="5" applyFont="1" applyFill="1" applyBorder="1" applyAlignment="1">
      <alignment vertical="center" wrapText="1"/>
    </xf>
    <xf numFmtId="0" fontId="59" fillId="19" borderId="97" xfId="5" applyFont="1" applyFill="1" applyBorder="1" applyAlignment="1">
      <alignment vertical="center" wrapText="1"/>
    </xf>
    <xf numFmtId="0" fontId="59" fillId="19" borderId="108" xfId="5" applyFont="1" applyFill="1" applyBorder="1" applyAlignment="1">
      <alignment wrapText="1"/>
    </xf>
    <xf numFmtId="0" fontId="59" fillId="19" borderId="108" xfId="5" applyFont="1" applyFill="1" applyBorder="1" applyAlignment="1">
      <alignment vertical="top" wrapText="1"/>
    </xf>
    <xf numFmtId="0" fontId="59" fillId="13" borderId="101" xfId="5" applyFont="1" applyFill="1" applyBorder="1" applyAlignment="1">
      <alignment vertical="center" wrapText="1"/>
    </xf>
    <xf numFmtId="0" fontId="59" fillId="13" borderId="107" xfId="5" applyFont="1" applyFill="1" applyBorder="1" applyAlignment="1">
      <alignment vertical="center" wrapText="1"/>
    </xf>
    <xf numFmtId="0" fontId="59" fillId="13" borderId="117" xfId="5" applyFont="1" applyFill="1" applyBorder="1" applyAlignment="1">
      <alignment vertical="center" wrapText="1"/>
    </xf>
    <xf numFmtId="0" fontId="59" fillId="13" borderId="96" xfId="5" applyFont="1" applyFill="1" applyBorder="1" applyAlignment="1">
      <alignment vertical="center" wrapText="1"/>
    </xf>
    <xf numFmtId="0" fontId="59" fillId="13" borderId="108" xfId="5" applyFont="1" applyFill="1" applyBorder="1" applyAlignment="1">
      <alignment vertical="center" wrapText="1"/>
    </xf>
    <xf numFmtId="0" fontId="59" fillId="13" borderId="97" xfId="5" applyFont="1" applyFill="1" applyBorder="1" applyAlignment="1">
      <alignment vertical="center" wrapText="1"/>
    </xf>
    <xf numFmtId="0" fontId="59" fillId="13" borderId="108" xfId="5" applyFont="1" applyFill="1" applyBorder="1" applyAlignment="1">
      <alignment vertical="top" wrapText="1"/>
    </xf>
    <xf numFmtId="0" fontId="59" fillId="19" borderId="101" xfId="5" applyFont="1" applyFill="1" applyBorder="1" applyAlignment="1">
      <alignment horizontal="center" vertical="center" wrapText="1"/>
    </xf>
    <xf numFmtId="0" fontId="59" fillId="19" borderId="107" xfId="5" applyFont="1" applyFill="1" applyBorder="1" applyAlignment="1">
      <alignment horizontal="center" vertical="center" wrapText="1"/>
    </xf>
    <xf numFmtId="0" fontId="59" fillId="19" borderId="117" xfId="5" applyFont="1" applyFill="1" applyBorder="1" applyAlignment="1">
      <alignment horizontal="center" vertical="center" wrapText="1"/>
    </xf>
    <xf numFmtId="0" fontId="59" fillId="19" borderId="96" xfId="5" applyFont="1" applyFill="1" applyBorder="1" applyAlignment="1">
      <alignment horizontal="center" vertical="center" wrapText="1"/>
    </xf>
    <xf numFmtId="0" fontId="59" fillId="19" borderId="108" xfId="5" applyFont="1" applyFill="1" applyBorder="1" applyAlignment="1">
      <alignment horizontal="center" vertical="center" wrapText="1"/>
    </xf>
    <xf numFmtId="0" fontId="59" fillId="19" borderId="97" xfId="5" applyFont="1" applyFill="1" applyBorder="1" applyAlignment="1">
      <alignment horizontal="center" vertical="center" wrapText="1"/>
    </xf>
    <xf numFmtId="0" fontId="59" fillId="19" borderId="107" xfId="5" applyFont="1" applyFill="1" applyBorder="1" applyAlignment="1">
      <alignment horizontal="justify" vertical="center" wrapText="1"/>
    </xf>
    <xf numFmtId="0" fontId="59" fillId="19" borderId="107" xfId="5" applyFont="1" applyFill="1" applyBorder="1" applyAlignment="1">
      <alignment horizontal="justify" wrapText="1"/>
    </xf>
    <xf numFmtId="0" fontId="59" fillId="19" borderId="107" xfId="5" applyFont="1" applyFill="1" applyBorder="1" applyAlignment="1">
      <alignment horizontal="justify" vertical="top" wrapText="1"/>
    </xf>
    <xf numFmtId="0" fontId="59" fillId="3" borderId="101" xfId="5" applyFont="1" applyFill="1" applyBorder="1" applyAlignment="1">
      <alignment vertical="center" wrapText="1"/>
    </xf>
    <xf numFmtId="0" fontId="59" fillId="3" borderId="107" xfId="5" applyFont="1" applyFill="1" applyBorder="1" applyAlignment="1">
      <alignment vertical="center" wrapText="1"/>
    </xf>
    <xf numFmtId="0" fontId="59" fillId="3" borderId="117" xfId="5" applyFont="1" applyFill="1" applyBorder="1" applyAlignment="1">
      <alignment vertical="center" wrapText="1"/>
    </xf>
    <xf numFmtId="0" fontId="59" fillId="19" borderId="117" xfId="5" applyFont="1" applyFill="1" applyBorder="1" applyAlignment="1">
      <alignment vertical="top" wrapText="1"/>
    </xf>
    <xf numFmtId="0" fontId="59" fillId="5" borderId="108" xfId="5" applyFont="1" applyFill="1" applyBorder="1" applyAlignment="1">
      <alignment vertical="top" wrapText="1"/>
    </xf>
    <xf numFmtId="0" fontId="59" fillId="19" borderId="101" xfId="5" applyFont="1" applyFill="1" applyBorder="1" applyAlignment="1">
      <alignment wrapText="1"/>
    </xf>
    <xf numFmtId="0" fontId="31" fillId="0" borderId="64" xfId="3" applyFont="1" applyBorder="1" applyAlignment="1">
      <alignment horizontal="justify" vertical="center" wrapText="1"/>
    </xf>
    <xf numFmtId="0" fontId="31" fillId="0" borderId="49" xfId="0" applyFont="1" applyBorder="1" applyAlignment="1">
      <alignment horizontal="justify" vertical="top" wrapText="1"/>
    </xf>
    <xf numFmtId="0" fontId="31" fillId="0" borderId="46" xfId="0" applyFont="1" applyBorder="1" applyAlignment="1">
      <alignment horizontal="justify" vertical="top" wrapText="1"/>
    </xf>
    <xf numFmtId="0" fontId="31" fillId="0" borderId="48" xfId="3" applyFont="1" applyBorder="1" applyAlignment="1">
      <alignment horizontal="justify" vertical="top" wrapText="1"/>
    </xf>
    <xf numFmtId="0" fontId="31" fillId="0" borderId="75" xfId="0" applyFont="1" applyBorder="1" applyAlignment="1">
      <alignment horizontal="justify" vertical="top" wrapText="1"/>
    </xf>
    <xf numFmtId="0" fontId="21" fillId="0" borderId="48" xfId="0" applyFont="1" applyBorder="1" applyAlignment="1">
      <alignment horizontal="left" vertical="top" wrapText="1"/>
    </xf>
    <xf numFmtId="0" fontId="31" fillId="0" borderId="63" xfId="3" applyFont="1" applyBorder="1" applyAlignment="1">
      <alignment horizontal="justify" vertical="center" wrapText="1"/>
    </xf>
    <xf numFmtId="0" fontId="31" fillId="0" borderId="56" xfId="0" applyFont="1" applyBorder="1" applyAlignment="1">
      <alignment horizontal="justify" vertical="center" wrapText="1"/>
    </xf>
    <xf numFmtId="0" fontId="17" fillId="0" borderId="89" xfId="0" applyFont="1" applyBorder="1" applyAlignment="1">
      <alignment horizontal="justify" vertical="top" wrapText="1"/>
    </xf>
    <xf numFmtId="0" fontId="31" fillId="0" borderId="89" xfId="0" applyFont="1" applyBorder="1" applyAlignment="1">
      <alignment horizontal="justify" vertical="top" wrapText="1"/>
    </xf>
    <xf numFmtId="0" fontId="31" fillId="0" borderId="89" xfId="0" applyFont="1" applyBorder="1" applyAlignment="1">
      <alignment horizontal="justify" vertical="center" wrapText="1"/>
    </xf>
    <xf numFmtId="0" fontId="31" fillId="0" borderId="65" xfId="3" applyFont="1" applyBorder="1" applyAlignment="1">
      <alignment horizontal="justify" vertical="top" wrapText="1"/>
    </xf>
    <xf numFmtId="0" fontId="30" fillId="3" borderId="21" xfId="3" applyFont="1" applyFill="1" applyBorder="1" applyAlignment="1">
      <alignment horizontal="left" vertical="center" indent="8"/>
    </xf>
    <xf numFmtId="9" fontId="11" fillId="15" borderId="67" xfId="3" applyNumberFormat="1" applyFont="1" applyFill="1" applyBorder="1" applyAlignment="1">
      <alignment horizontal="center" vertical="center"/>
    </xf>
    <xf numFmtId="9" fontId="11" fillId="15" borderId="75" xfId="3" applyNumberFormat="1" applyFont="1" applyFill="1" applyBorder="1" applyAlignment="1">
      <alignment horizontal="center" vertical="center"/>
    </xf>
    <xf numFmtId="9" fontId="8" fillId="13" borderId="0" xfId="3" applyNumberFormat="1" applyFill="1"/>
    <xf numFmtId="0" fontId="31" fillId="0" borderId="49" xfId="3" applyFont="1" applyFill="1" applyBorder="1" applyAlignment="1">
      <alignment horizontal="justify" vertical="top" wrapText="1"/>
    </xf>
    <xf numFmtId="0" fontId="31" fillId="0" borderId="56" xfId="3" applyFont="1" applyFill="1" applyBorder="1" applyAlignment="1">
      <alignment horizontal="justify" vertical="top" wrapText="1"/>
    </xf>
    <xf numFmtId="0" fontId="31" fillId="0" borderId="56" xfId="0" applyFont="1" applyFill="1" applyBorder="1" applyAlignment="1">
      <alignment horizontal="justify" vertical="top" wrapText="1"/>
    </xf>
    <xf numFmtId="0" fontId="17" fillId="0" borderId="49" xfId="0" applyFont="1" applyFill="1" applyBorder="1" applyAlignment="1">
      <alignment horizontal="justify" vertical="center" wrapText="1"/>
    </xf>
    <xf numFmtId="0" fontId="31" fillId="0" borderId="49" xfId="0" applyFont="1" applyFill="1" applyBorder="1" applyAlignment="1">
      <alignment horizontal="justify" vertical="top" wrapText="1"/>
    </xf>
    <xf numFmtId="0" fontId="31" fillId="0" borderId="50" xfId="0" applyFont="1" applyFill="1" applyBorder="1" applyAlignment="1">
      <alignment horizontal="justify" vertical="center" wrapText="1"/>
    </xf>
    <xf numFmtId="0" fontId="31" fillId="0" borderId="1" xfId="0" applyFont="1" applyFill="1" applyBorder="1" applyAlignment="1">
      <alignment horizontal="justify" vertical="center" wrapText="1"/>
    </xf>
    <xf numFmtId="0" fontId="31" fillId="0" borderId="51" xfId="0" applyFont="1" applyFill="1" applyBorder="1" applyAlignment="1">
      <alignment horizontal="justify" vertical="top" wrapText="1"/>
    </xf>
    <xf numFmtId="0" fontId="17" fillId="0" borderId="1" xfId="0" applyFont="1" applyBorder="1" applyAlignment="1">
      <alignment horizontal="justify" vertical="center" wrapText="1"/>
    </xf>
    <xf numFmtId="10" fontId="11" fillId="15" borderId="60" xfId="3" applyNumberFormat="1" applyFont="1" applyFill="1" applyBorder="1" applyAlignment="1">
      <alignment horizontal="center" vertical="center"/>
    </xf>
    <xf numFmtId="0" fontId="31" fillId="0" borderId="130" xfId="0" applyFont="1" applyFill="1" applyBorder="1" applyAlignment="1">
      <alignment vertical="top" wrapText="1"/>
    </xf>
    <xf numFmtId="0" fontId="17" fillId="0" borderId="129" xfId="0" applyFont="1" applyFill="1" applyBorder="1" applyAlignment="1">
      <alignment vertical="center" wrapText="1"/>
    </xf>
    <xf numFmtId="0" fontId="21" fillId="0" borderId="131" xfId="0" applyFont="1" applyBorder="1" applyAlignment="1">
      <alignment horizontal="justify" vertical="top" wrapText="1"/>
    </xf>
    <xf numFmtId="0" fontId="17" fillId="0" borderId="1" xfId="0" applyFont="1" applyBorder="1" applyAlignment="1">
      <alignment horizontal="center" vertical="center" wrapText="1"/>
    </xf>
    <xf numFmtId="10" fontId="12" fillId="8" borderId="16" xfId="7" applyNumberFormat="1" applyFont="1" applyFill="1" applyBorder="1" applyAlignment="1">
      <alignment horizontal="center" vertical="center"/>
    </xf>
    <xf numFmtId="0" fontId="17" fillId="0" borderId="49" xfId="0" applyFont="1" applyBorder="1" applyAlignment="1">
      <alignment horizontal="justify" vertical="top" wrapText="1"/>
    </xf>
    <xf numFmtId="0" fontId="17" fillId="0" borderId="75" xfId="0" applyFont="1" applyBorder="1" applyAlignment="1">
      <alignment horizontal="justify" vertical="center" wrapText="1"/>
    </xf>
    <xf numFmtId="0" fontId="17" fillId="0" borderId="90" xfId="0" applyFont="1" applyBorder="1" applyAlignment="1">
      <alignment horizontal="justify" vertical="center" wrapText="1"/>
    </xf>
    <xf numFmtId="0" fontId="17" fillId="0" borderId="56" xfId="0" applyFont="1" applyBorder="1" applyAlignment="1">
      <alignment horizontal="justify" vertical="center" wrapText="1"/>
    </xf>
    <xf numFmtId="0" fontId="31" fillId="0" borderId="68" xfId="3" applyFont="1" applyBorder="1" applyAlignment="1">
      <alignment horizontal="left" vertical="center" wrapText="1"/>
    </xf>
    <xf numFmtId="10" fontId="11" fillId="15" borderId="70" xfId="3" applyNumberFormat="1" applyFont="1" applyFill="1" applyBorder="1" applyAlignment="1">
      <alignment horizontal="center" vertical="center"/>
    </xf>
    <xf numFmtId="0" fontId="31" fillId="0" borderId="51" xfId="0" applyFont="1" applyFill="1" applyBorder="1" applyAlignment="1">
      <alignment horizontal="justify" vertical="center" wrapText="1"/>
    </xf>
    <xf numFmtId="0" fontId="31" fillId="0" borderId="53" xfId="3" applyFont="1" applyBorder="1" applyAlignment="1">
      <alignment horizontal="justify" vertical="center" wrapText="1"/>
    </xf>
    <xf numFmtId="0" fontId="17" fillId="0" borderId="49" xfId="0" applyFont="1" applyBorder="1" applyAlignment="1">
      <alignment horizontal="justify" vertical="center" wrapText="1"/>
    </xf>
    <xf numFmtId="0" fontId="27" fillId="12" borderId="52" xfId="0" applyFont="1" applyFill="1" applyBorder="1" applyAlignment="1">
      <alignment vertical="center"/>
    </xf>
    <xf numFmtId="0" fontId="27" fillId="12" borderId="73" xfId="0" applyFont="1" applyFill="1" applyBorder="1" applyAlignment="1">
      <alignment vertical="center"/>
    </xf>
    <xf numFmtId="0" fontId="18" fillId="0" borderId="77" xfId="0" applyFont="1" applyBorder="1" applyAlignment="1">
      <alignment vertical="top"/>
    </xf>
    <xf numFmtId="0" fontId="18" fillId="0" borderId="78" xfId="0" applyFont="1" applyBorder="1" applyAlignment="1">
      <alignment vertical="top"/>
    </xf>
    <xf numFmtId="0" fontId="18" fillId="0" borderId="25" xfId="0" applyFont="1" applyBorder="1" applyAlignment="1">
      <alignment vertical="top"/>
    </xf>
    <xf numFmtId="0" fontId="18" fillId="0" borderId="26" xfId="0" applyFont="1" applyBorder="1" applyAlignment="1">
      <alignment vertical="top"/>
    </xf>
    <xf numFmtId="0" fontId="17" fillId="4" borderId="36" xfId="0" applyFont="1" applyFill="1" applyBorder="1" applyAlignment="1">
      <alignment horizontal="center" vertical="center" wrapText="1"/>
    </xf>
    <xf numFmtId="10" fontId="27" fillId="12" borderId="16" xfId="1" applyNumberFormat="1" applyFont="1" applyFill="1" applyBorder="1" applyAlignment="1">
      <alignment horizontal="center" vertical="center"/>
    </xf>
    <xf numFmtId="10" fontId="19" fillId="10" borderId="76" xfId="0" applyNumberFormat="1" applyFont="1" applyFill="1" applyBorder="1" applyAlignment="1">
      <alignment horizontal="center" vertical="top" wrapText="1"/>
    </xf>
    <xf numFmtId="10" fontId="18" fillId="9" borderId="75" xfId="0" applyNumberFormat="1" applyFont="1" applyFill="1" applyBorder="1" applyAlignment="1">
      <alignment horizontal="center" vertical="center" wrapText="1"/>
    </xf>
    <xf numFmtId="10" fontId="18" fillId="8" borderId="75" xfId="0" applyNumberFormat="1" applyFont="1" applyFill="1" applyBorder="1" applyAlignment="1">
      <alignment horizontal="center" vertical="center" wrapText="1"/>
    </xf>
    <xf numFmtId="10" fontId="18" fillId="7" borderId="75" xfId="0" applyNumberFormat="1" applyFont="1" applyFill="1" applyBorder="1" applyAlignment="1">
      <alignment horizontal="center" vertical="center" wrapText="1"/>
    </xf>
    <xf numFmtId="9" fontId="18" fillId="6" borderId="75" xfId="0" applyNumberFormat="1" applyFont="1" applyFill="1" applyBorder="1" applyAlignment="1">
      <alignment horizontal="center" vertical="center" wrapText="1"/>
    </xf>
    <xf numFmtId="165" fontId="18" fillId="4" borderId="74" xfId="0" applyNumberFormat="1" applyFont="1" applyFill="1" applyBorder="1" applyAlignment="1">
      <alignment horizontal="center" vertical="center" wrapText="1"/>
    </xf>
    <xf numFmtId="0" fontId="13" fillId="0" borderId="12"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17" fillId="4" borderId="40" xfId="0" applyFont="1" applyFill="1" applyBorder="1" applyAlignment="1">
      <alignment vertical="center" wrapText="1"/>
    </xf>
    <xf numFmtId="0" fontId="17" fillId="4" borderId="36" xfId="0" applyFont="1" applyFill="1" applyBorder="1" applyAlignment="1">
      <alignment vertical="center" wrapText="1"/>
    </xf>
    <xf numFmtId="0" fontId="26" fillId="8" borderId="85" xfId="0" applyFont="1" applyFill="1" applyBorder="1" applyAlignment="1">
      <alignment wrapText="1"/>
    </xf>
    <xf numFmtId="0" fontId="26" fillId="8" borderId="134" xfId="0" applyFont="1" applyFill="1" applyBorder="1" applyAlignment="1">
      <alignment wrapText="1"/>
    </xf>
    <xf numFmtId="0" fontId="17" fillId="4" borderId="40" xfId="0" applyFont="1" applyFill="1" applyBorder="1" applyAlignment="1">
      <alignment wrapText="1"/>
    </xf>
    <xf numFmtId="0" fontId="17" fillId="7" borderId="29" xfId="0" applyFont="1" applyFill="1" applyBorder="1" applyAlignment="1">
      <alignment vertical="center" wrapText="1"/>
    </xf>
    <xf numFmtId="0" fontId="17" fillId="7" borderId="40" xfId="0" applyFont="1" applyFill="1" applyBorder="1" applyAlignment="1">
      <alignment vertical="center" wrapText="1"/>
    </xf>
    <xf numFmtId="0" fontId="17" fillId="7" borderId="40" xfId="0" applyFont="1" applyFill="1" applyBorder="1" applyAlignment="1">
      <alignment horizontal="center" wrapText="1"/>
    </xf>
    <xf numFmtId="0" fontId="17" fillId="7" borderId="36" xfId="0" applyFont="1" applyFill="1" applyBorder="1" applyAlignment="1">
      <alignment vertical="center" wrapText="1"/>
    </xf>
    <xf numFmtId="0" fontId="17" fillId="7" borderId="135" xfId="0" applyFont="1" applyFill="1" applyBorder="1" applyAlignment="1">
      <alignment vertical="center" wrapText="1"/>
    </xf>
    <xf numFmtId="0" fontId="17" fillId="4" borderId="43" xfId="0" applyFont="1" applyFill="1" applyBorder="1" applyAlignment="1">
      <alignment vertical="center" wrapText="1"/>
    </xf>
    <xf numFmtId="0" fontId="27" fillId="6" borderId="25" xfId="0" applyFont="1" applyFill="1" applyBorder="1" applyAlignment="1">
      <alignment horizontal="left" vertical="center" indent="42"/>
    </xf>
    <xf numFmtId="0" fontId="27" fillId="6" borderId="15" xfId="0" applyFont="1" applyFill="1" applyBorder="1" applyAlignment="1">
      <alignment horizontal="left" vertical="center" indent="42"/>
    </xf>
    <xf numFmtId="0" fontId="27" fillId="6" borderId="26" xfId="0" applyFont="1" applyFill="1" applyBorder="1" applyAlignment="1">
      <alignment horizontal="left" vertical="center" indent="42"/>
    </xf>
    <xf numFmtId="0" fontId="11" fillId="5" borderId="133" xfId="0" applyFont="1" applyFill="1" applyBorder="1" applyAlignment="1">
      <alignment horizontal="left" vertical="center" indent="18"/>
    </xf>
    <xf numFmtId="0" fontId="11" fillId="5" borderId="39" xfId="0" applyFont="1" applyFill="1" applyBorder="1" applyAlignment="1">
      <alignment horizontal="left" vertical="center" indent="18"/>
    </xf>
    <xf numFmtId="0" fontId="17" fillId="4" borderId="29" xfId="0" applyFont="1" applyFill="1" applyBorder="1" applyAlignment="1">
      <alignment wrapText="1"/>
    </xf>
    <xf numFmtId="0" fontId="17" fillId="4" borderId="36" xfId="0" applyFont="1" applyFill="1" applyBorder="1" applyAlignment="1">
      <alignment wrapText="1"/>
    </xf>
    <xf numFmtId="0" fontId="25" fillId="6" borderId="135" xfId="0" applyFont="1" applyFill="1" applyBorder="1" applyAlignment="1">
      <alignment wrapText="1"/>
    </xf>
    <xf numFmtId="0" fontId="25" fillId="6" borderId="134" xfId="0" applyFont="1" applyFill="1" applyBorder="1" applyAlignment="1">
      <alignment wrapText="1"/>
    </xf>
    <xf numFmtId="0" fontId="12" fillId="6" borderId="25" xfId="0" applyFont="1" applyFill="1" applyBorder="1" applyAlignment="1">
      <alignment horizontal="left" vertical="center" indent="25"/>
    </xf>
    <xf numFmtId="0" fontId="12" fillId="6" borderId="15" xfId="0" applyFont="1" applyFill="1" applyBorder="1" applyAlignment="1">
      <alignment horizontal="left" vertical="center" indent="25"/>
    </xf>
    <xf numFmtId="0" fontId="12" fillId="6" borderId="26" xfId="0" applyFont="1" applyFill="1" applyBorder="1" applyAlignment="1">
      <alignment horizontal="left" vertical="center" indent="25"/>
    </xf>
    <xf numFmtId="0" fontId="11" fillId="2" borderId="133" xfId="0" applyFont="1" applyFill="1" applyBorder="1" applyAlignment="1">
      <alignment horizontal="left" vertical="center" indent="17"/>
    </xf>
    <xf numFmtId="0" fontId="11" fillId="2" borderId="39" xfId="0" applyFont="1" applyFill="1" applyBorder="1" applyAlignment="1">
      <alignment horizontal="left" vertical="center" indent="17"/>
    </xf>
    <xf numFmtId="0" fontId="29" fillId="7" borderId="25" xfId="0" applyFont="1" applyFill="1" applyBorder="1" applyAlignment="1">
      <alignment horizontal="left" vertical="center" indent="31"/>
    </xf>
    <xf numFmtId="0" fontId="29" fillId="7" borderId="15" xfId="0" applyFont="1" applyFill="1" applyBorder="1" applyAlignment="1">
      <alignment horizontal="left" vertical="center" indent="31"/>
    </xf>
    <xf numFmtId="0" fontId="29" fillId="7" borderId="26" xfId="0" applyFont="1" applyFill="1" applyBorder="1" applyAlignment="1">
      <alignment horizontal="left" vertical="center" indent="31"/>
    </xf>
    <xf numFmtId="0" fontId="25" fillId="8" borderId="35" xfId="0" applyFont="1" applyFill="1" applyBorder="1" applyAlignment="1">
      <alignment vertical="center" wrapText="1"/>
    </xf>
    <xf numFmtId="0" fontId="25" fillId="8" borderId="135" xfId="0" applyFont="1" applyFill="1" applyBorder="1" applyAlignment="1">
      <alignment vertical="center" wrapText="1"/>
    </xf>
    <xf numFmtId="0" fontId="17" fillId="7" borderId="40" xfId="0" applyFont="1" applyFill="1" applyBorder="1" applyAlignment="1">
      <alignment vertical="top" wrapText="1"/>
    </xf>
    <xf numFmtId="0" fontId="12" fillId="7" borderId="25" xfId="0" applyFont="1" applyFill="1" applyBorder="1" applyAlignment="1">
      <alignment horizontal="left" vertical="center" indent="20"/>
    </xf>
    <xf numFmtId="0" fontId="12" fillId="7" borderId="15" xfId="0" applyFont="1" applyFill="1" applyBorder="1" applyAlignment="1">
      <alignment horizontal="left" vertical="center" indent="20"/>
    </xf>
    <xf numFmtId="0" fontId="12" fillId="7" borderId="26" xfId="0" applyFont="1" applyFill="1" applyBorder="1" applyAlignment="1">
      <alignment horizontal="left" vertical="center" indent="20"/>
    </xf>
    <xf numFmtId="0" fontId="28" fillId="8" borderId="25" xfId="0" applyFont="1" applyFill="1" applyBorder="1" applyAlignment="1">
      <alignment horizontal="left" vertical="center" indent="32"/>
    </xf>
    <xf numFmtId="0" fontId="28" fillId="8" borderId="15" xfId="0" applyFont="1" applyFill="1" applyBorder="1" applyAlignment="1">
      <alignment horizontal="left" vertical="center" indent="32"/>
    </xf>
    <xf numFmtId="0" fontId="28" fillId="8" borderId="26" xfId="0" applyFont="1" applyFill="1" applyBorder="1" applyAlignment="1">
      <alignment horizontal="left" vertical="center" indent="32"/>
    </xf>
    <xf numFmtId="0" fontId="11" fillId="5" borderId="41" xfId="0" applyFont="1" applyFill="1" applyBorder="1" applyAlignment="1">
      <alignment horizontal="left" vertical="center" indent="18"/>
    </xf>
    <xf numFmtId="0" fontId="11" fillId="5" borderId="44" xfId="0" applyFont="1" applyFill="1" applyBorder="1" applyAlignment="1">
      <alignment horizontal="left" vertical="center" indent="18"/>
    </xf>
    <xf numFmtId="0" fontId="25" fillId="9" borderId="36" xfId="0" applyFont="1" applyFill="1" applyBorder="1" applyAlignment="1">
      <alignment vertical="center" wrapText="1"/>
    </xf>
    <xf numFmtId="0" fontId="25" fillId="9" borderId="29" xfId="0" applyFont="1" applyFill="1" applyBorder="1" applyAlignment="1">
      <alignment wrapText="1"/>
    </xf>
    <xf numFmtId="0" fontId="25" fillId="9" borderId="36" xfId="0" applyFont="1" applyFill="1" applyBorder="1" applyAlignment="1">
      <alignment wrapText="1"/>
    </xf>
    <xf numFmtId="0" fontId="31" fillId="3" borderId="4" xfId="0" applyFont="1" applyFill="1" applyBorder="1" applyAlignment="1">
      <alignment wrapText="1"/>
    </xf>
    <xf numFmtId="0" fontId="31" fillId="3" borderId="5" xfId="0" applyFont="1" applyFill="1" applyBorder="1" applyAlignment="1">
      <alignment wrapText="1"/>
    </xf>
    <xf numFmtId="0" fontId="27" fillId="9" borderId="25" xfId="0" applyFont="1" applyFill="1" applyBorder="1" applyAlignment="1">
      <alignment horizontal="left" vertical="center" indent="13"/>
    </xf>
    <xf numFmtId="0" fontId="27" fillId="9" borderId="15" xfId="0" applyFont="1" applyFill="1" applyBorder="1" applyAlignment="1">
      <alignment horizontal="left" vertical="center" indent="13"/>
    </xf>
    <xf numFmtId="0" fontId="27" fillId="9" borderId="26" xfId="0" applyFont="1" applyFill="1" applyBorder="1" applyAlignment="1">
      <alignment horizontal="left" vertical="center" indent="13"/>
    </xf>
    <xf numFmtId="0" fontId="12" fillId="8" borderId="25" xfId="0" applyFont="1" applyFill="1" applyBorder="1" applyAlignment="1">
      <alignment horizontal="left" vertical="center" indent="19"/>
    </xf>
    <xf numFmtId="0" fontId="12" fillId="8" borderId="15" xfId="0" applyFont="1" applyFill="1" applyBorder="1" applyAlignment="1">
      <alignment horizontal="left" vertical="center" indent="19"/>
    </xf>
    <xf numFmtId="0" fontId="12" fillId="8" borderId="26" xfId="0" applyFont="1" applyFill="1" applyBorder="1" applyAlignment="1">
      <alignment horizontal="left" vertical="center" indent="19"/>
    </xf>
    <xf numFmtId="0" fontId="25" fillId="9" borderId="40" xfId="0" applyFont="1" applyFill="1" applyBorder="1" applyAlignment="1">
      <alignment vertical="center" wrapText="1"/>
    </xf>
    <xf numFmtId="0" fontId="13" fillId="3" borderId="14" xfId="0" applyFont="1" applyFill="1" applyBorder="1" applyAlignment="1">
      <alignment horizontal="center" vertical="center" wrapText="1"/>
    </xf>
    <xf numFmtId="0" fontId="13" fillId="3" borderId="136" xfId="0" applyFont="1" applyFill="1" applyBorder="1" applyAlignment="1">
      <alignment horizontal="center" vertical="center" wrapText="1"/>
    </xf>
    <xf numFmtId="0" fontId="12" fillId="9" borderId="25" xfId="0" applyFont="1" applyFill="1" applyBorder="1" applyAlignment="1">
      <alignment horizontal="left" vertical="center" indent="9"/>
    </xf>
    <xf numFmtId="0" fontId="12" fillId="9" borderId="15" xfId="0" applyFont="1" applyFill="1" applyBorder="1" applyAlignment="1">
      <alignment horizontal="left" vertical="center" indent="9"/>
    </xf>
    <xf numFmtId="0" fontId="12" fillId="9" borderId="26" xfId="0" applyFont="1" applyFill="1" applyBorder="1" applyAlignment="1">
      <alignment horizontal="left" vertical="center" indent="9"/>
    </xf>
    <xf numFmtId="0" fontId="12" fillId="10" borderId="137" xfId="0" applyFont="1" applyFill="1" applyBorder="1" applyAlignment="1">
      <alignment horizontal="left" vertical="center" indent="8"/>
    </xf>
    <xf numFmtId="0" fontId="12" fillId="10" borderId="138" xfId="0" applyFont="1" applyFill="1" applyBorder="1" applyAlignment="1">
      <alignment horizontal="left" vertical="center" indent="8"/>
    </xf>
    <xf numFmtId="0" fontId="12" fillId="10" borderId="139" xfId="0" applyFont="1" applyFill="1" applyBorder="1" applyAlignment="1">
      <alignment horizontal="left" vertical="center" indent="8"/>
    </xf>
    <xf numFmtId="0" fontId="28" fillId="10" borderId="25" xfId="0" applyFont="1" applyFill="1" applyBorder="1" applyAlignment="1">
      <alignment horizontal="left" vertical="center" indent="31"/>
    </xf>
    <xf numFmtId="0" fontId="28" fillId="10" borderId="15" xfId="0" applyFont="1" applyFill="1" applyBorder="1" applyAlignment="1">
      <alignment horizontal="left" vertical="center" indent="31"/>
    </xf>
    <xf numFmtId="0" fontId="28" fillId="10" borderId="26" xfId="0" applyFont="1" applyFill="1" applyBorder="1" applyAlignment="1">
      <alignment horizontal="left" vertical="center" indent="31"/>
    </xf>
    <xf numFmtId="0" fontId="11" fillId="10" borderId="29" xfId="0" applyFont="1" applyFill="1" applyBorder="1" applyAlignment="1">
      <alignment vertical="center" wrapText="1"/>
    </xf>
    <xf numFmtId="0" fontId="11" fillId="10" borderId="40" xfId="0" applyFont="1" applyFill="1" applyBorder="1" applyAlignment="1">
      <alignment vertical="center" wrapText="1"/>
    </xf>
    <xf numFmtId="0" fontId="11" fillId="10" borderId="36" xfId="0" applyFont="1" applyFill="1" applyBorder="1" applyAlignment="1">
      <alignment vertical="center" wrapText="1"/>
    </xf>
    <xf numFmtId="0" fontId="11" fillId="10" borderId="36" xfId="0" applyFont="1" applyFill="1" applyBorder="1" applyAlignment="1">
      <alignment vertical="top" wrapText="1"/>
    </xf>
    <xf numFmtId="0" fontId="11" fillId="5" borderId="42" xfId="0" applyFont="1" applyFill="1" applyBorder="1" applyAlignment="1">
      <alignment horizontal="left" vertical="center" indent="18"/>
    </xf>
    <xf numFmtId="10" fontId="20" fillId="11" borderId="16" xfId="6" applyNumberFormat="1" applyFont="1" applyFill="1" applyBorder="1" applyAlignment="1">
      <alignment horizontal="center" wrapText="1"/>
    </xf>
    <xf numFmtId="0" fontId="11" fillId="3" borderId="20" xfId="3" applyFont="1" applyFill="1" applyBorder="1" applyAlignment="1">
      <alignment wrapText="1"/>
    </xf>
    <xf numFmtId="0" fontId="22" fillId="3" borderId="21" xfId="3" applyFont="1" applyFill="1" applyBorder="1" applyAlignment="1">
      <alignment wrapText="1"/>
    </xf>
    <xf numFmtId="0" fontId="0" fillId="3" borderId="140" xfId="0" applyFill="1" applyBorder="1"/>
    <xf numFmtId="0" fontId="11" fillId="5" borderId="28" xfId="0" applyFont="1" applyFill="1" applyBorder="1" applyAlignment="1">
      <alignment horizontal="center" vertical="center" wrapText="1"/>
    </xf>
    <xf numFmtId="0" fontId="11" fillId="5" borderId="16" xfId="3" applyFont="1" applyFill="1" applyBorder="1" applyAlignment="1">
      <alignment horizontal="center" vertical="center" wrapText="1"/>
    </xf>
    <xf numFmtId="0" fontId="11" fillId="5" borderId="30" xfId="0" applyFont="1" applyFill="1" applyBorder="1" applyAlignment="1">
      <alignment horizontal="center" vertical="center" wrapText="1"/>
    </xf>
    <xf numFmtId="0" fontId="11" fillId="5" borderId="50" xfId="3" applyFont="1" applyFill="1" applyBorder="1" applyAlignment="1">
      <alignment horizontal="center" vertical="center" wrapText="1"/>
    </xf>
    <xf numFmtId="0" fontId="11" fillId="5" borderId="31" xfId="0" applyFont="1" applyFill="1" applyBorder="1" applyAlignment="1">
      <alignment horizontal="center" vertical="center" wrapText="1"/>
    </xf>
    <xf numFmtId="0" fontId="11" fillId="5" borderId="55" xfId="3"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5" borderId="54" xfId="3"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52" xfId="3" applyFont="1" applyFill="1" applyBorder="1" applyAlignment="1">
      <alignment horizontal="center" vertical="center" wrapText="1"/>
    </xf>
    <xf numFmtId="0" fontId="11" fillId="5" borderId="58" xfId="3" applyFont="1" applyFill="1" applyBorder="1" applyAlignment="1">
      <alignment horizontal="center" wrapText="1"/>
    </xf>
    <xf numFmtId="0" fontId="11" fillId="5" borderId="141" xfId="0" applyFont="1" applyFill="1" applyBorder="1" applyAlignment="1">
      <alignment horizontal="left" vertical="center" indent="19"/>
    </xf>
    <xf numFmtId="0" fontId="11" fillId="5" borderId="142" xfId="0" applyFont="1" applyFill="1" applyBorder="1" applyAlignment="1">
      <alignment horizontal="left" vertical="center" indent="19"/>
    </xf>
    <xf numFmtId="0" fontId="11" fillId="5" borderId="87" xfId="0" applyFont="1" applyFill="1" applyBorder="1" applyAlignment="1">
      <alignment horizontal="center" vertical="center" wrapText="1"/>
    </xf>
    <xf numFmtId="0" fontId="11" fillId="2" borderId="132" xfId="3" applyFont="1" applyFill="1" applyBorder="1" applyAlignment="1">
      <alignment horizontal="center" vertical="center" wrapText="1"/>
    </xf>
    <xf numFmtId="0" fontId="11" fillId="2" borderId="143" xfId="3" applyFont="1" applyFill="1" applyBorder="1" applyAlignment="1">
      <alignment horizontal="center" vertical="center" wrapText="1"/>
    </xf>
    <xf numFmtId="0" fontId="11" fillId="4" borderId="144" xfId="0" applyFont="1" applyFill="1" applyBorder="1" applyAlignment="1">
      <alignment horizontal="left" vertical="center" indent="10"/>
    </xf>
    <xf numFmtId="0" fontId="11" fillId="4" borderId="145" xfId="0" applyFont="1" applyFill="1" applyBorder="1" applyAlignment="1">
      <alignment horizontal="left" vertical="center" indent="10"/>
    </xf>
    <xf numFmtId="0" fontId="11" fillId="4" borderId="146" xfId="0" applyFont="1" applyFill="1" applyBorder="1" applyAlignment="1">
      <alignment horizontal="left" vertical="center" indent="10"/>
    </xf>
    <xf numFmtId="0" fontId="21" fillId="0" borderId="49" xfId="0" applyFont="1" applyFill="1" applyBorder="1" applyAlignment="1">
      <alignment horizontal="justify" vertical="top" wrapText="1"/>
    </xf>
    <xf numFmtId="10" fontId="20" fillId="11" borderId="59" xfId="6" applyNumberFormat="1" applyFont="1" applyFill="1" applyBorder="1" applyAlignment="1">
      <alignment horizontal="center" vertical="top" wrapText="1"/>
    </xf>
    <xf numFmtId="10" fontId="20" fillId="11" borderId="25" xfId="6" applyNumberFormat="1" applyFont="1" applyFill="1" applyBorder="1" applyAlignment="1"/>
    <xf numFmtId="10" fontId="20" fillId="11" borderId="15" xfId="6" applyNumberFormat="1" applyFont="1" applyFill="1" applyBorder="1" applyAlignment="1"/>
    <xf numFmtId="10" fontId="20" fillId="11" borderId="26" xfId="6" applyNumberFormat="1" applyFont="1" applyFill="1" applyBorder="1" applyAlignment="1"/>
    <xf numFmtId="10" fontId="20" fillId="11" borderId="15" xfId="6" applyNumberFormat="1" applyFont="1" applyFill="1" applyBorder="1" applyAlignment="1">
      <alignment horizontal="center" vertical="top"/>
    </xf>
    <xf numFmtId="10" fontId="20" fillId="11" borderId="26" xfId="6" applyNumberFormat="1" applyFont="1" applyFill="1" applyBorder="1" applyAlignment="1">
      <alignment horizontal="center" vertical="top"/>
    </xf>
    <xf numFmtId="10" fontId="20" fillId="11" borderId="25" xfId="6" applyNumberFormat="1" applyFont="1" applyFill="1" applyBorder="1" applyAlignment="1">
      <alignment horizontal="left" vertical="top" indent="9"/>
    </xf>
    <xf numFmtId="0" fontId="38" fillId="5" borderId="57" xfId="0" applyFont="1" applyFill="1" applyBorder="1" applyAlignment="1">
      <alignment horizontal="left" indent="25"/>
    </xf>
    <xf numFmtId="0" fontId="30" fillId="3" borderId="23" xfId="3" applyFont="1" applyFill="1" applyBorder="1" applyAlignment="1">
      <alignment horizontal="left" vertical="center" indent="12"/>
    </xf>
    <xf numFmtId="0" fontId="45" fillId="3" borderId="1" xfId="5" applyFont="1" applyFill="1" applyBorder="1" applyAlignment="1">
      <alignment horizontal="center" vertical="center" wrapText="1"/>
    </xf>
    <xf numFmtId="0" fontId="12" fillId="4" borderId="25" xfId="3" applyFont="1" applyFill="1" applyBorder="1" applyAlignment="1">
      <alignment horizontal="center" vertical="center"/>
    </xf>
    <xf numFmtId="0" fontId="24" fillId="4" borderId="25" xfId="3" applyFont="1" applyFill="1" applyBorder="1" applyAlignment="1">
      <alignment horizontal="left" vertical="center" indent="7"/>
    </xf>
    <xf numFmtId="0" fontId="24" fillId="4" borderId="26" xfId="3" applyFont="1" applyFill="1" applyBorder="1" applyAlignment="1">
      <alignment horizontal="left" vertical="center" indent="7"/>
    </xf>
    <xf numFmtId="0" fontId="24" fillId="4" borderId="25" xfId="0" applyFont="1" applyFill="1" applyBorder="1" applyAlignment="1">
      <alignment horizontal="left" vertical="center" indent="8"/>
    </xf>
    <xf numFmtId="0" fontId="24" fillId="4" borderId="15" xfId="0" applyFont="1" applyFill="1" applyBorder="1" applyAlignment="1">
      <alignment horizontal="left" vertical="center" indent="8"/>
    </xf>
    <xf numFmtId="0" fontId="24" fillId="4" borderId="26" xfId="0" applyFont="1" applyFill="1" applyBorder="1" applyAlignment="1">
      <alignment horizontal="left" vertical="center" indent="8"/>
    </xf>
    <xf numFmtId="0" fontId="17" fillId="4" borderId="35" xfId="0" applyFont="1" applyFill="1" applyBorder="1" applyAlignment="1">
      <alignment vertical="center" wrapText="1"/>
    </xf>
    <xf numFmtId="0" fontId="13" fillId="0" borderId="14" xfId="0" applyFont="1" applyFill="1" applyBorder="1" applyAlignment="1">
      <alignment horizontal="center" vertical="center" wrapText="1"/>
    </xf>
    <xf numFmtId="0" fontId="31" fillId="0" borderId="147" xfId="3" applyFont="1" applyBorder="1" applyAlignment="1">
      <alignment horizontal="justify" vertical="center" wrapText="1"/>
    </xf>
    <xf numFmtId="0" fontId="31" fillId="0" borderId="89" xfId="0" applyFont="1" applyFill="1" applyBorder="1" applyAlignment="1">
      <alignment horizontal="justify" vertical="center" wrapText="1"/>
    </xf>
    <xf numFmtId="10" fontId="11" fillId="15" borderId="67" xfId="3" applyNumberFormat="1" applyFont="1" applyFill="1" applyBorder="1" applyAlignment="1">
      <alignment horizontal="center" vertical="center"/>
    </xf>
    <xf numFmtId="0" fontId="31" fillId="0" borderId="34" xfId="0" applyFont="1" applyFill="1" applyBorder="1" applyAlignment="1">
      <alignment horizontal="center" vertical="center" wrapText="1"/>
    </xf>
    <xf numFmtId="0" fontId="31" fillId="0" borderId="47" xfId="0" applyFont="1" applyFill="1" applyBorder="1" applyAlignment="1">
      <alignment horizontal="center" vertical="center" wrapText="1"/>
    </xf>
    <xf numFmtId="0" fontId="31" fillId="0" borderId="45"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17" fillId="0" borderId="34" xfId="0" applyFont="1" applyFill="1" applyBorder="1" applyAlignment="1">
      <alignment horizontal="center" vertical="center" wrapText="1"/>
    </xf>
    <xf numFmtId="0" fontId="31" fillId="0" borderId="45" xfId="0" applyFont="1" applyFill="1" applyBorder="1" applyAlignment="1">
      <alignment horizontal="center" wrapText="1"/>
    </xf>
    <xf numFmtId="0" fontId="31" fillId="0" borderId="38" xfId="0" applyFont="1" applyFill="1" applyBorder="1" applyAlignment="1">
      <alignment horizontal="center" wrapText="1"/>
    </xf>
    <xf numFmtId="0" fontId="31" fillId="0" borderId="38" xfId="0" applyFont="1" applyFill="1" applyBorder="1" applyAlignment="1">
      <alignment horizontal="center" vertical="center" wrapText="1"/>
    </xf>
    <xf numFmtId="0" fontId="31" fillId="3" borderId="5" xfId="0" applyFont="1" applyFill="1" applyBorder="1" applyAlignment="1">
      <alignment horizontal="justify" vertical="center" wrapText="1"/>
    </xf>
    <xf numFmtId="0" fontId="31" fillId="3" borderId="4" xfId="0" applyFont="1" applyFill="1" applyBorder="1" applyAlignment="1">
      <alignment horizontal="justify" wrapText="1"/>
    </xf>
    <xf numFmtId="0" fontId="13" fillId="3" borderId="148" xfId="0" applyFont="1" applyFill="1" applyBorder="1" applyAlignment="1">
      <alignment horizontal="center" wrapText="1"/>
    </xf>
    <xf numFmtId="0" fontId="13" fillId="3" borderId="136" xfId="0" applyFont="1" applyFill="1" applyBorder="1" applyAlignment="1">
      <alignment horizontal="center" wrapText="1"/>
    </xf>
    <xf numFmtId="0" fontId="41" fillId="19" borderId="0" xfId="3" applyFont="1" applyFill="1" applyAlignment="1">
      <alignment vertical="center"/>
    </xf>
    <xf numFmtId="0" fontId="80" fillId="23" borderId="127" xfId="3" applyFont="1" applyFill="1" applyBorder="1" applyAlignment="1">
      <alignment horizontal="left" vertical="center" indent="41"/>
    </xf>
    <xf numFmtId="0" fontId="79" fillId="23" borderId="127" xfId="3" applyFont="1" applyFill="1" applyBorder="1" applyAlignment="1">
      <alignment horizontal="left" vertical="center" indent="14"/>
    </xf>
    <xf numFmtId="0" fontId="81" fillId="13" borderId="0" xfId="5" applyNumberFormat="1" applyFont="1" applyFill="1" applyBorder="1" applyAlignment="1" applyProtection="1">
      <alignment horizontal="left" vertical="center"/>
    </xf>
    <xf numFmtId="0" fontId="54" fillId="13" borderId="0" xfId="5" applyNumberFormat="1" applyFont="1" applyFill="1" applyBorder="1" applyAlignment="1" applyProtection="1">
      <alignment horizontal="left" vertical="top"/>
    </xf>
    <xf numFmtId="0" fontId="54" fillId="13" borderId="0" xfId="5" applyNumberFormat="1" applyFont="1" applyFill="1" applyBorder="1" applyAlignment="1" applyProtection="1">
      <alignment horizontal="left" vertical="top" wrapText="1"/>
    </xf>
    <xf numFmtId="0" fontId="82" fillId="3" borderId="0" xfId="5" applyNumberFormat="1" applyFont="1" applyFill="1" applyBorder="1" applyAlignment="1"/>
    <xf numFmtId="0" fontId="8" fillId="13" borderId="0" xfId="5" applyNumberFormat="1" applyFont="1" applyFill="1" applyBorder="1" applyAlignment="1"/>
    <xf numFmtId="0" fontId="83" fillId="3" borderId="0" xfId="5" applyNumberFormat="1" applyFont="1" applyFill="1" applyBorder="1" applyAlignment="1"/>
    <xf numFmtId="0" fontId="37" fillId="3" borderId="0" xfId="5" applyNumberFormat="1" applyFont="1" applyFill="1" applyBorder="1" applyAlignment="1"/>
    <xf numFmtId="0" fontId="37" fillId="5" borderId="1" xfId="0" applyFont="1" applyFill="1" applyBorder="1" applyAlignment="1">
      <alignment horizontal="center" vertical="center"/>
    </xf>
  </cellXfs>
  <cellStyles count="10">
    <cellStyle name="Millares" xfId="1" builtinId="3"/>
    <cellStyle name="Millares [0] 2" xfId="2" xr:uid="{00000000-0005-0000-0000-000001000000}"/>
    <cellStyle name="Millares 2" xfId="8" xr:uid="{00000000-0005-0000-0000-000035000000}"/>
    <cellStyle name="Millares 3" xfId="9" xr:uid="{00000000-0005-0000-0000-000036000000}"/>
    <cellStyle name="Normal" xfId="0" builtinId="0"/>
    <cellStyle name="Normal 2" xfId="3" xr:uid="{00000000-0005-0000-0000-000003000000}"/>
    <cellStyle name="Normal 2 2" xfId="4" xr:uid="{00000000-0005-0000-0000-000004000000}"/>
    <cellStyle name="Normal 3" xfId="5" xr:uid="{00000000-0005-0000-0000-000005000000}"/>
    <cellStyle name="Porcentaje" xfId="6" builtinId="5"/>
    <cellStyle name="Porcentaje 2" xfId="7" xr:uid="{8C270044-B422-45C8-B6F3-71804150CDF0}"/>
  </cellStyles>
  <dxfs count="664">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0000FF"/>
      <color rgb="FFCCFFFF"/>
      <color rgb="FFDA5D00"/>
      <color rgb="FFCCFFCC"/>
      <color rgb="FFECECEC"/>
      <color rgb="FF960000"/>
      <color rgb="FF820000"/>
      <color rgb="FF6C00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5.png"/><Relationship Id="rId3" Type="http://schemas.openxmlformats.org/officeDocument/2006/relationships/image" Target="../media/image3.png"/><Relationship Id="rId21" Type="http://schemas.openxmlformats.org/officeDocument/2006/relationships/image" Target="../media/image20.png"/><Relationship Id="rId34" Type="http://schemas.openxmlformats.org/officeDocument/2006/relationships/image" Target="../media/image3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4.png"/><Relationship Id="rId33" Type="http://schemas.openxmlformats.org/officeDocument/2006/relationships/image" Target="../media/image32.png"/><Relationship Id="rId2" Type="http://schemas.openxmlformats.org/officeDocument/2006/relationships/image" Target="../media/image2.png"/><Relationship Id="rId16" Type="http://schemas.openxmlformats.org/officeDocument/2006/relationships/image" Target="../media/image16.png"/><Relationship Id="rId20" Type="http://schemas.microsoft.com/office/2007/relationships/hdphoto" Target="../media/hdphoto1.wdp"/><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32" Type="http://schemas.openxmlformats.org/officeDocument/2006/relationships/image" Target="../media/image31.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2.png"/><Relationship Id="rId28" Type="http://schemas.openxmlformats.org/officeDocument/2006/relationships/image" Target="../media/image27.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emf"/><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148837</xdr:colOff>
      <xdr:row>39</xdr:row>
      <xdr:rowOff>1228586</xdr:rowOff>
    </xdr:from>
    <xdr:to>
      <xdr:col>7</xdr:col>
      <xdr:colOff>3423478</xdr:colOff>
      <xdr:row>39</xdr:row>
      <xdr:rowOff>4389781</xdr:rowOff>
    </xdr:to>
    <xdr:pic>
      <xdr:nvPicPr>
        <xdr:cNvPr id="82" name="Imagen 81" descr="Imagen: Canales por los cuales se realizó la invitación para participar en la jornada de rendición de cuentas">
          <a:extLst>
            <a:ext uri="{FF2B5EF4-FFF2-40B4-BE49-F238E27FC236}">
              <a16:creationId xmlns:a16="http://schemas.microsoft.com/office/drawing/2014/main" id="{8749D9B5-282E-435F-BB39-2EC3363936F6}"/>
            </a:ext>
          </a:extLst>
        </xdr:cNvPr>
        <xdr:cNvPicPr>
          <a:picLocks noChangeAspect="1"/>
        </xdr:cNvPicPr>
      </xdr:nvPicPr>
      <xdr:blipFill>
        <a:blip xmlns:r="http://schemas.openxmlformats.org/officeDocument/2006/relationships" r:embed="rId1"/>
        <a:stretch>
          <a:fillRect/>
        </a:stretch>
      </xdr:blipFill>
      <xdr:spPr>
        <a:xfrm>
          <a:off x="9922315" y="93924782"/>
          <a:ext cx="3274641" cy="3161195"/>
        </a:xfrm>
        <a:prstGeom prst="rect">
          <a:avLst/>
        </a:prstGeom>
        <a:ln>
          <a:solidFill>
            <a:schemeClr val="tx1">
              <a:lumMod val="50000"/>
              <a:lumOff val="50000"/>
            </a:schemeClr>
          </a:solidFill>
        </a:ln>
      </xdr:spPr>
    </xdr:pic>
    <xdr:clientData/>
  </xdr:twoCellAnchor>
  <xdr:twoCellAnchor editAs="oneCell">
    <xdr:from>
      <xdr:col>7</xdr:col>
      <xdr:colOff>814538</xdr:colOff>
      <xdr:row>30</xdr:row>
      <xdr:rowOff>2283535</xdr:rowOff>
    </xdr:from>
    <xdr:to>
      <xdr:col>7</xdr:col>
      <xdr:colOff>5507936</xdr:colOff>
      <xdr:row>30</xdr:row>
      <xdr:rowOff>4320760</xdr:rowOff>
    </xdr:to>
    <xdr:pic>
      <xdr:nvPicPr>
        <xdr:cNvPr id="24" name="Imagen 23" descr="Imagen: Evidencia de tramites inscritos al SUIT ">
          <a:extLst>
            <a:ext uri="{FF2B5EF4-FFF2-40B4-BE49-F238E27FC236}">
              <a16:creationId xmlns:a16="http://schemas.microsoft.com/office/drawing/2014/main" id="{CA3F6A64-6315-4C08-91D0-EE594F5E7403}"/>
            </a:ext>
          </a:extLst>
        </xdr:cNvPr>
        <xdr:cNvPicPr>
          <a:picLocks noChangeAspect="1"/>
        </xdr:cNvPicPr>
      </xdr:nvPicPr>
      <xdr:blipFill>
        <a:blip xmlns:r="http://schemas.openxmlformats.org/officeDocument/2006/relationships" r:embed="rId2"/>
        <a:stretch>
          <a:fillRect/>
        </a:stretch>
      </xdr:blipFill>
      <xdr:spPr>
        <a:xfrm>
          <a:off x="10588016" y="74328426"/>
          <a:ext cx="4693398" cy="2037225"/>
        </a:xfrm>
        <a:prstGeom prst="rect">
          <a:avLst/>
        </a:prstGeom>
        <a:ln>
          <a:solidFill>
            <a:schemeClr val="tx1">
              <a:lumMod val="50000"/>
              <a:lumOff val="50000"/>
            </a:schemeClr>
          </a:solidFill>
        </a:ln>
        <a:effectLst>
          <a:glow rad="63500">
            <a:schemeClr val="accent3">
              <a:satMod val="175000"/>
              <a:alpha val="40000"/>
            </a:schemeClr>
          </a:glow>
          <a:softEdge rad="12700"/>
        </a:effectLst>
      </xdr:spPr>
    </xdr:pic>
    <xdr:clientData/>
  </xdr:twoCellAnchor>
  <xdr:twoCellAnchor editAs="oneCell">
    <xdr:from>
      <xdr:col>1</xdr:col>
      <xdr:colOff>195697</xdr:colOff>
      <xdr:row>3</xdr:row>
      <xdr:rowOff>124691</xdr:rowOff>
    </xdr:from>
    <xdr:to>
      <xdr:col>3</xdr:col>
      <xdr:colOff>229257</xdr:colOff>
      <xdr:row>4</xdr:row>
      <xdr:rowOff>435553</xdr:rowOff>
    </xdr:to>
    <xdr:pic>
      <xdr:nvPicPr>
        <xdr:cNvPr id="135" name="1 Imagen">
          <a:extLst>
            <a:ext uri="{FF2B5EF4-FFF2-40B4-BE49-F238E27FC236}">
              <a16:creationId xmlns:a16="http://schemas.microsoft.com/office/drawing/2014/main" id="{675B9652-4EA8-4B56-8426-477153BC713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26123" b="17761"/>
        <a:stretch>
          <a:fillRect/>
        </a:stretch>
      </xdr:blipFill>
      <xdr:spPr bwMode="auto">
        <a:xfrm>
          <a:off x="247652" y="384464"/>
          <a:ext cx="22701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555326</xdr:colOff>
      <xdr:row>9</xdr:row>
      <xdr:rowOff>983264</xdr:rowOff>
    </xdr:from>
    <xdr:to>
      <xdr:col>7</xdr:col>
      <xdr:colOff>3349327</xdr:colOff>
      <xdr:row>9</xdr:row>
      <xdr:rowOff>4288490</xdr:rowOff>
    </xdr:to>
    <xdr:pic>
      <xdr:nvPicPr>
        <xdr:cNvPr id="28" name="Imagen 27" descr="Imagen: Correo invitación para participación del cliente interno en la formulación del Plan Anticorrupción y Atención al Ciudadano-2023">
          <a:extLst>
            <a:ext uri="{FF2B5EF4-FFF2-40B4-BE49-F238E27FC236}">
              <a16:creationId xmlns:a16="http://schemas.microsoft.com/office/drawing/2014/main" id="{BD1E5456-3060-4312-AD06-29509BD5DD82}"/>
            </a:ext>
          </a:extLst>
        </xdr:cNvPr>
        <xdr:cNvPicPr>
          <a:picLocks noChangeAspect="1"/>
        </xdr:cNvPicPr>
      </xdr:nvPicPr>
      <xdr:blipFill>
        <a:blip xmlns:r="http://schemas.openxmlformats.org/officeDocument/2006/relationships" r:embed="rId4"/>
        <a:stretch>
          <a:fillRect/>
        </a:stretch>
      </xdr:blipFill>
      <xdr:spPr>
        <a:xfrm>
          <a:off x="10937576" y="10018407"/>
          <a:ext cx="2794001" cy="3305226"/>
        </a:xfrm>
        <a:prstGeom prst="rect">
          <a:avLst/>
        </a:prstGeom>
        <a:ln>
          <a:solidFill>
            <a:schemeClr val="tx1">
              <a:lumMod val="50000"/>
              <a:lumOff val="50000"/>
            </a:schemeClr>
          </a:solidFill>
        </a:ln>
      </xdr:spPr>
    </xdr:pic>
    <xdr:clientData/>
  </xdr:twoCellAnchor>
  <xdr:twoCellAnchor editAs="oneCell">
    <xdr:from>
      <xdr:col>7</xdr:col>
      <xdr:colOff>3598399</xdr:colOff>
      <xdr:row>9</xdr:row>
      <xdr:rowOff>955853</xdr:rowOff>
    </xdr:from>
    <xdr:to>
      <xdr:col>7</xdr:col>
      <xdr:colOff>6373074</xdr:colOff>
      <xdr:row>9</xdr:row>
      <xdr:rowOff>4282701</xdr:rowOff>
    </xdr:to>
    <xdr:pic>
      <xdr:nvPicPr>
        <xdr:cNvPr id="165" name="Imagen 164" descr="Imagen: Correo invitación a la ciudadanía para participar en la formulación del Plan Anticorrupción y Atención al Ciudadano-2023">
          <a:extLst>
            <a:ext uri="{FF2B5EF4-FFF2-40B4-BE49-F238E27FC236}">
              <a16:creationId xmlns:a16="http://schemas.microsoft.com/office/drawing/2014/main" id="{33B13D2B-D088-4239-9BF3-5729DF26DA6F}"/>
            </a:ext>
          </a:extLst>
        </xdr:cNvPr>
        <xdr:cNvPicPr>
          <a:picLocks noChangeAspect="1"/>
        </xdr:cNvPicPr>
      </xdr:nvPicPr>
      <xdr:blipFill rotWithShape="1">
        <a:blip xmlns:r="http://schemas.openxmlformats.org/officeDocument/2006/relationships" r:embed="rId5"/>
        <a:srcRect l="45833" t="17150" r="26983"/>
        <a:stretch/>
      </xdr:blipFill>
      <xdr:spPr>
        <a:xfrm>
          <a:off x="13980649" y="9990996"/>
          <a:ext cx="2774675" cy="3326848"/>
        </a:xfrm>
        <a:prstGeom prst="rect">
          <a:avLst/>
        </a:prstGeom>
        <a:ln>
          <a:solidFill>
            <a:schemeClr val="tx1">
              <a:lumMod val="50000"/>
              <a:lumOff val="50000"/>
            </a:schemeClr>
          </a:solidFill>
        </a:ln>
      </xdr:spPr>
    </xdr:pic>
    <xdr:clientData/>
  </xdr:twoCellAnchor>
  <xdr:twoCellAnchor editAs="oneCell">
    <xdr:from>
      <xdr:col>7</xdr:col>
      <xdr:colOff>3020786</xdr:colOff>
      <xdr:row>32</xdr:row>
      <xdr:rowOff>277831</xdr:rowOff>
    </xdr:from>
    <xdr:to>
      <xdr:col>7</xdr:col>
      <xdr:colOff>6805555</xdr:colOff>
      <xdr:row>32</xdr:row>
      <xdr:rowOff>2611904</xdr:rowOff>
    </xdr:to>
    <xdr:pic>
      <xdr:nvPicPr>
        <xdr:cNvPr id="76" name="Imagen 75" descr="Imagen: Seguimiento realizado a os trámites inscritos en el SUIT.">
          <a:extLst>
            <a:ext uri="{FF2B5EF4-FFF2-40B4-BE49-F238E27FC236}">
              <a16:creationId xmlns:a16="http://schemas.microsoft.com/office/drawing/2014/main" id="{F528D7F1-88F8-4D8A-9B93-45741516FDD6}"/>
            </a:ext>
          </a:extLst>
        </xdr:cNvPr>
        <xdr:cNvPicPr>
          <a:picLocks noChangeAspect="1"/>
        </xdr:cNvPicPr>
      </xdr:nvPicPr>
      <xdr:blipFill>
        <a:blip xmlns:r="http://schemas.openxmlformats.org/officeDocument/2006/relationships" r:embed="rId6"/>
        <a:stretch>
          <a:fillRect/>
        </a:stretch>
      </xdr:blipFill>
      <xdr:spPr>
        <a:xfrm>
          <a:off x="13403036" y="73334581"/>
          <a:ext cx="3784769" cy="2334073"/>
        </a:xfrm>
        <a:prstGeom prst="rect">
          <a:avLst/>
        </a:prstGeom>
        <a:ln>
          <a:solidFill>
            <a:schemeClr val="tx1">
              <a:lumMod val="50000"/>
              <a:lumOff val="50000"/>
            </a:schemeClr>
          </a:solidFill>
        </a:ln>
        <a:effectLst>
          <a:glow rad="63500">
            <a:schemeClr val="accent4">
              <a:lumMod val="40000"/>
              <a:lumOff val="60000"/>
              <a:alpha val="40000"/>
            </a:schemeClr>
          </a:glow>
        </a:effectLst>
      </xdr:spPr>
    </xdr:pic>
    <xdr:clientData/>
  </xdr:twoCellAnchor>
  <xdr:twoCellAnchor editAs="oneCell">
    <xdr:from>
      <xdr:col>7</xdr:col>
      <xdr:colOff>3246514</xdr:colOff>
      <xdr:row>42</xdr:row>
      <xdr:rowOff>470334</xdr:rowOff>
    </xdr:from>
    <xdr:to>
      <xdr:col>7</xdr:col>
      <xdr:colOff>6596899</xdr:colOff>
      <xdr:row>42</xdr:row>
      <xdr:rowOff>2380925</xdr:rowOff>
    </xdr:to>
    <xdr:pic>
      <xdr:nvPicPr>
        <xdr:cNvPr id="46" name="Imagen 45" descr="Imagen: transmisión en vivo de la rendición de cuentas HMUA 2023.&#10;">
          <a:extLst>
            <a:ext uri="{FF2B5EF4-FFF2-40B4-BE49-F238E27FC236}">
              <a16:creationId xmlns:a16="http://schemas.microsoft.com/office/drawing/2014/main" id="{2BB72FC2-C10E-42B9-ABA1-F4A2664C1EDC}"/>
            </a:ext>
          </a:extLst>
        </xdr:cNvPr>
        <xdr:cNvPicPr>
          <a:picLocks noChangeAspect="1"/>
        </xdr:cNvPicPr>
      </xdr:nvPicPr>
      <xdr:blipFill>
        <a:blip xmlns:r="http://schemas.openxmlformats.org/officeDocument/2006/relationships" r:embed="rId7"/>
        <a:stretch>
          <a:fillRect/>
        </a:stretch>
      </xdr:blipFill>
      <xdr:spPr>
        <a:xfrm>
          <a:off x="13628764" y="95461798"/>
          <a:ext cx="3350385" cy="1910591"/>
        </a:xfrm>
        <a:prstGeom prst="rect">
          <a:avLst/>
        </a:prstGeom>
        <a:ln>
          <a:solidFill>
            <a:schemeClr val="tx1">
              <a:lumMod val="50000"/>
              <a:lumOff val="50000"/>
            </a:schemeClr>
          </a:solidFill>
        </a:ln>
        <a:effectLst>
          <a:outerShdw blurRad="50800" dist="38100" dir="2700000" sx="96000" sy="96000" algn="tl" rotWithShape="0">
            <a:prstClr val="black">
              <a:alpha val="40000"/>
            </a:prstClr>
          </a:outerShdw>
          <a:reflection blurRad="6350" stA="50000" endA="300" endPos="15000" dir="5400000" sy="-100000" algn="bl" rotWithShape="0"/>
        </a:effectLst>
      </xdr:spPr>
    </xdr:pic>
    <xdr:clientData/>
  </xdr:twoCellAnchor>
  <xdr:twoCellAnchor editAs="oneCell">
    <xdr:from>
      <xdr:col>7</xdr:col>
      <xdr:colOff>2354249</xdr:colOff>
      <xdr:row>41</xdr:row>
      <xdr:rowOff>2290927</xdr:rowOff>
    </xdr:from>
    <xdr:to>
      <xdr:col>7</xdr:col>
      <xdr:colOff>6339943</xdr:colOff>
      <xdr:row>41</xdr:row>
      <xdr:rowOff>4458214</xdr:rowOff>
    </xdr:to>
    <xdr:pic>
      <xdr:nvPicPr>
        <xdr:cNvPr id="37" name="Imagen 36" descr="Imagen: participación presencial  en la rendición de cuentas 2023 vigencia 2022.">
          <a:extLst>
            <a:ext uri="{FF2B5EF4-FFF2-40B4-BE49-F238E27FC236}">
              <a16:creationId xmlns:a16="http://schemas.microsoft.com/office/drawing/2014/main" id="{CC07FAD8-2BCF-4BFA-91FF-8CA5F451EE82}"/>
            </a:ext>
          </a:extLst>
        </xdr:cNvPr>
        <xdr:cNvPicPr>
          <a:picLocks noChangeAspect="1"/>
        </xdr:cNvPicPr>
      </xdr:nvPicPr>
      <xdr:blipFill>
        <a:blip xmlns:r="http://schemas.openxmlformats.org/officeDocument/2006/relationships" r:embed="rId8"/>
        <a:stretch>
          <a:fillRect/>
        </a:stretch>
      </xdr:blipFill>
      <xdr:spPr>
        <a:xfrm>
          <a:off x="12736499" y="92723998"/>
          <a:ext cx="3985694" cy="2167287"/>
        </a:xfrm>
        <a:prstGeom prst="rect">
          <a:avLst/>
        </a:prstGeom>
        <a:effectLst>
          <a:glow rad="63500">
            <a:srgbClr val="FFC000">
              <a:alpha val="40000"/>
            </a:srgbClr>
          </a:glow>
          <a:softEdge rad="12700"/>
        </a:effectLst>
      </xdr:spPr>
    </xdr:pic>
    <xdr:clientData/>
  </xdr:twoCellAnchor>
  <xdr:twoCellAnchor editAs="oneCell">
    <xdr:from>
      <xdr:col>7</xdr:col>
      <xdr:colOff>4498961</xdr:colOff>
      <xdr:row>44</xdr:row>
      <xdr:rowOff>692585</xdr:rowOff>
    </xdr:from>
    <xdr:to>
      <xdr:col>7</xdr:col>
      <xdr:colOff>6548858</xdr:colOff>
      <xdr:row>44</xdr:row>
      <xdr:rowOff>3149759</xdr:rowOff>
    </xdr:to>
    <xdr:pic>
      <xdr:nvPicPr>
        <xdr:cNvPr id="59" name="Imagen 58" descr="Imagen: entrega de reconocimientos a participantes de la Rendición de cuentas HMUA 2023 vigencia 2022">
          <a:extLst>
            <a:ext uri="{FF2B5EF4-FFF2-40B4-BE49-F238E27FC236}">
              <a16:creationId xmlns:a16="http://schemas.microsoft.com/office/drawing/2014/main" id="{753AFEFF-F5FD-490F-A660-513D62E6737F}"/>
            </a:ext>
          </a:extLst>
        </xdr:cNvPr>
        <xdr:cNvPicPr>
          <a:picLocks noChangeAspect="1"/>
        </xdr:cNvPicPr>
      </xdr:nvPicPr>
      <xdr:blipFill>
        <a:blip xmlns:r="http://schemas.openxmlformats.org/officeDocument/2006/relationships" r:embed="rId9"/>
        <a:stretch>
          <a:fillRect/>
        </a:stretch>
      </xdr:blipFill>
      <xdr:spPr>
        <a:xfrm>
          <a:off x="14881211" y="102991085"/>
          <a:ext cx="2049897" cy="2457174"/>
        </a:xfrm>
        <a:prstGeom prst="rect">
          <a:avLst/>
        </a:prstGeom>
        <a:effectLst>
          <a:outerShdw blurRad="50800" dist="38100" sx="101000" sy="101000" algn="l" rotWithShape="0">
            <a:srgbClr val="960000">
              <a:alpha val="40000"/>
            </a:srgbClr>
          </a:outerShdw>
        </a:effectLst>
      </xdr:spPr>
    </xdr:pic>
    <xdr:clientData/>
  </xdr:twoCellAnchor>
  <xdr:twoCellAnchor editAs="oneCell">
    <xdr:from>
      <xdr:col>7</xdr:col>
      <xdr:colOff>256510</xdr:colOff>
      <xdr:row>44</xdr:row>
      <xdr:rowOff>886043</xdr:rowOff>
    </xdr:from>
    <xdr:to>
      <xdr:col>7</xdr:col>
      <xdr:colOff>4215661</xdr:colOff>
      <xdr:row>44</xdr:row>
      <xdr:rowOff>3011913</xdr:rowOff>
    </xdr:to>
    <xdr:pic>
      <xdr:nvPicPr>
        <xdr:cNvPr id="60" name="Imagen 59" descr="Imagen entrega de reconocimientos a participantes de la Rendición de cuentas HMUA 2023 vigencia 2022">
          <a:extLst>
            <a:ext uri="{FF2B5EF4-FFF2-40B4-BE49-F238E27FC236}">
              <a16:creationId xmlns:a16="http://schemas.microsoft.com/office/drawing/2014/main" id="{218D3909-29B7-4C5D-A01E-ED0DA5F6DD99}"/>
            </a:ext>
          </a:extLst>
        </xdr:cNvPr>
        <xdr:cNvPicPr>
          <a:picLocks noChangeAspect="1"/>
        </xdr:cNvPicPr>
      </xdr:nvPicPr>
      <xdr:blipFill>
        <a:blip xmlns:r="http://schemas.openxmlformats.org/officeDocument/2006/relationships" r:embed="rId10"/>
        <a:stretch>
          <a:fillRect/>
        </a:stretch>
      </xdr:blipFill>
      <xdr:spPr>
        <a:xfrm>
          <a:off x="10638760" y="103184543"/>
          <a:ext cx="3959151" cy="2125870"/>
        </a:xfrm>
        <a:prstGeom prst="rect">
          <a:avLst/>
        </a:prstGeom>
        <a:effectLst>
          <a:outerShdw blurRad="50800" dist="38100" dir="13500000" sx="101000" sy="101000" algn="br" rotWithShape="0">
            <a:srgbClr val="960000">
              <a:alpha val="40000"/>
            </a:srgbClr>
          </a:outerShdw>
        </a:effectLst>
      </xdr:spPr>
    </xdr:pic>
    <xdr:clientData/>
  </xdr:twoCellAnchor>
  <xdr:twoCellAnchor editAs="oneCell">
    <xdr:from>
      <xdr:col>7</xdr:col>
      <xdr:colOff>1279608</xdr:colOff>
      <xdr:row>43</xdr:row>
      <xdr:rowOff>1564821</xdr:rowOff>
    </xdr:from>
    <xdr:to>
      <xdr:col>7</xdr:col>
      <xdr:colOff>5273103</xdr:colOff>
      <xdr:row>43</xdr:row>
      <xdr:rowOff>3891789</xdr:rowOff>
    </xdr:to>
    <xdr:pic>
      <xdr:nvPicPr>
        <xdr:cNvPr id="61" name="Imagen 60" descr="Imagen: Acta de reunión del comité de rendición de cuentas el 13 de marzo 2023.">
          <a:extLst>
            <a:ext uri="{FF2B5EF4-FFF2-40B4-BE49-F238E27FC236}">
              <a16:creationId xmlns:a16="http://schemas.microsoft.com/office/drawing/2014/main" id="{FCAE640B-FA41-42CC-9EFC-DF9097873FDF}"/>
            </a:ext>
          </a:extLst>
        </xdr:cNvPr>
        <xdr:cNvPicPr>
          <a:picLocks noChangeAspect="1"/>
        </xdr:cNvPicPr>
      </xdr:nvPicPr>
      <xdr:blipFill rotWithShape="1">
        <a:blip xmlns:r="http://schemas.openxmlformats.org/officeDocument/2006/relationships" r:embed="rId11"/>
        <a:srcRect t="19632"/>
        <a:stretch/>
      </xdr:blipFill>
      <xdr:spPr>
        <a:xfrm>
          <a:off x="11661858" y="99822000"/>
          <a:ext cx="3993495" cy="2326968"/>
        </a:xfrm>
        <a:prstGeom prst="rect">
          <a:avLst/>
        </a:prstGeom>
        <a:effectLst>
          <a:outerShdw blurRad="50800" dist="38100" dir="2700000" algn="tl" rotWithShape="0">
            <a:prstClr val="black">
              <a:alpha val="40000"/>
            </a:prstClr>
          </a:outerShdw>
        </a:effectLst>
      </xdr:spPr>
    </xdr:pic>
    <xdr:clientData/>
  </xdr:twoCellAnchor>
  <xdr:twoCellAnchor editAs="oneCell">
    <xdr:from>
      <xdr:col>7</xdr:col>
      <xdr:colOff>220493</xdr:colOff>
      <xdr:row>45</xdr:row>
      <xdr:rowOff>721374</xdr:rowOff>
    </xdr:from>
    <xdr:to>
      <xdr:col>7</xdr:col>
      <xdr:colOff>6713800</xdr:colOff>
      <xdr:row>45</xdr:row>
      <xdr:rowOff>3026701</xdr:rowOff>
    </xdr:to>
    <xdr:pic>
      <xdr:nvPicPr>
        <xdr:cNvPr id="62" name="Imagen 61" descr="Tabla: Resultados de la encuesta de satisfacción a la Rendición de cuentas ">
          <a:extLst>
            <a:ext uri="{FF2B5EF4-FFF2-40B4-BE49-F238E27FC236}">
              <a16:creationId xmlns:a16="http://schemas.microsoft.com/office/drawing/2014/main" id="{1158FD18-1CD0-4646-A482-F3EF793CFC58}"/>
            </a:ext>
          </a:extLst>
        </xdr:cNvPr>
        <xdr:cNvPicPr>
          <a:picLocks noChangeAspect="1"/>
        </xdr:cNvPicPr>
      </xdr:nvPicPr>
      <xdr:blipFill>
        <a:blip xmlns:r="http://schemas.openxmlformats.org/officeDocument/2006/relationships" r:embed="rId12"/>
        <a:stretch>
          <a:fillRect/>
        </a:stretch>
      </xdr:blipFill>
      <xdr:spPr>
        <a:xfrm>
          <a:off x="10602743" y="106380838"/>
          <a:ext cx="6493307" cy="2305327"/>
        </a:xfrm>
        <a:prstGeom prst="rect">
          <a:avLst/>
        </a:prstGeom>
      </xdr:spPr>
    </xdr:pic>
    <xdr:clientData/>
  </xdr:twoCellAnchor>
  <xdr:twoCellAnchor editAs="oneCell">
    <xdr:from>
      <xdr:col>7</xdr:col>
      <xdr:colOff>202441</xdr:colOff>
      <xdr:row>54</xdr:row>
      <xdr:rowOff>1989008</xdr:rowOff>
    </xdr:from>
    <xdr:to>
      <xdr:col>7</xdr:col>
      <xdr:colOff>6749142</xdr:colOff>
      <xdr:row>54</xdr:row>
      <xdr:rowOff>4621371</xdr:rowOff>
    </xdr:to>
    <xdr:pic>
      <xdr:nvPicPr>
        <xdr:cNvPr id="63" name="Imagen 62" descr="Imagen: comparativo del uso del aplicativo virtual para el reporte de las PQRSD de los últimos 4 años">
          <a:extLst>
            <a:ext uri="{FF2B5EF4-FFF2-40B4-BE49-F238E27FC236}">
              <a16:creationId xmlns:a16="http://schemas.microsoft.com/office/drawing/2014/main" id="{B242C57F-3FD1-490D-BD42-CA91337CA579}"/>
            </a:ext>
          </a:extLst>
        </xdr:cNvPr>
        <xdr:cNvPicPr>
          <a:picLocks noChangeAspect="1"/>
        </xdr:cNvPicPr>
      </xdr:nvPicPr>
      <xdr:blipFill>
        <a:blip xmlns:r="http://schemas.openxmlformats.org/officeDocument/2006/relationships" r:embed="rId13"/>
        <a:stretch>
          <a:fillRect/>
        </a:stretch>
      </xdr:blipFill>
      <xdr:spPr>
        <a:xfrm>
          <a:off x="10584691" y="121963187"/>
          <a:ext cx="6546701" cy="2632363"/>
        </a:xfrm>
        <a:prstGeom prst="rect">
          <a:avLst/>
        </a:prstGeom>
      </xdr:spPr>
    </xdr:pic>
    <xdr:clientData/>
  </xdr:twoCellAnchor>
  <xdr:twoCellAnchor editAs="oneCell">
    <xdr:from>
      <xdr:col>7</xdr:col>
      <xdr:colOff>929660</xdr:colOff>
      <xdr:row>56</xdr:row>
      <xdr:rowOff>949327</xdr:rowOff>
    </xdr:from>
    <xdr:to>
      <xdr:col>7</xdr:col>
      <xdr:colOff>5383695</xdr:colOff>
      <xdr:row>56</xdr:row>
      <xdr:rowOff>3269964</xdr:rowOff>
    </xdr:to>
    <xdr:pic>
      <xdr:nvPicPr>
        <xdr:cNvPr id="65" name="Imagen 64" descr="Tabla: Proporción de PQRSD vs los tramites inscritos en el SUIT gestionados de enero a marzo en 2022 y 2023.">
          <a:extLst>
            <a:ext uri="{FF2B5EF4-FFF2-40B4-BE49-F238E27FC236}">
              <a16:creationId xmlns:a16="http://schemas.microsoft.com/office/drawing/2014/main" id="{852246D3-53D3-4972-9519-9033A3D0A467}"/>
            </a:ext>
          </a:extLst>
        </xdr:cNvPr>
        <xdr:cNvPicPr>
          <a:picLocks noChangeAspect="1"/>
        </xdr:cNvPicPr>
      </xdr:nvPicPr>
      <xdr:blipFill>
        <a:blip xmlns:r="http://schemas.openxmlformats.org/officeDocument/2006/relationships" r:embed="rId14"/>
        <a:stretch>
          <a:fillRect/>
        </a:stretch>
      </xdr:blipFill>
      <xdr:spPr>
        <a:xfrm>
          <a:off x="11311910" y="130979184"/>
          <a:ext cx="4454035" cy="2320637"/>
        </a:xfrm>
        <a:prstGeom prst="rect">
          <a:avLst/>
        </a:prstGeom>
      </xdr:spPr>
    </xdr:pic>
    <xdr:clientData/>
  </xdr:twoCellAnchor>
  <xdr:twoCellAnchor editAs="oneCell">
    <xdr:from>
      <xdr:col>7</xdr:col>
      <xdr:colOff>3814340</xdr:colOff>
      <xdr:row>60</xdr:row>
      <xdr:rowOff>2000250</xdr:rowOff>
    </xdr:from>
    <xdr:to>
      <xdr:col>7</xdr:col>
      <xdr:colOff>6926036</xdr:colOff>
      <xdr:row>60</xdr:row>
      <xdr:rowOff>5129893</xdr:rowOff>
    </xdr:to>
    <xdr:pic>
      <xdr:nvPicPr>
        <xdr:cNvPr id="86" name="Imagen 85" descr="Gráfico: Tiempo de respuesta de las PQRD sin felicitaciones primer trimestre 2023">
          <a:extLst>
            <a:ext uri="{FF2B5EF4-FFF2-40B4-BE49-F238E27FC236}">
              <a16:creationId xmlns:a16="http://schemas.microsoft.com/office/drawing/2014/main" id="{1F0F981A-884B-4481-AC1E-DE5BD5B29515}"/>
            </a:ext>
          </a:extLst>
        </xdr:cNvPr>
        <xdr:cNvPicPr/>
      </xdr:nvPicPr>
      <xdr:blipFill>
        <a:blip xmlns:r="http://schemas.openxmlformats.org/officeDocument/2006/relationships" r:embed="rId15"/>
        <a:stretch>
          <a:fillRect/>
        </a:stretch>
      </xdr:blipFill>
      <xdr:spPr>
        <a:xfrm>
          <a:off x="14196590" y="157910893"/>
          <a:ext cx="3111696" cy="3129643"/>
        </a:xfrm>
        <a:prstGeom prst="rect">
          <a:avLst/>
        </a:prstGeom>
        <a:ln w="6350">
          <a:solidFill>
            <a:schemeClr val="tx1"/>
          </a:solidFill>
        </a:ln>
      </xdr:spPr>
    </xdr:pic>
    <xdr:clientData/>
  </xdr:twoCellAnchor>
  <xdr:twoCellAnchor editAs="oneCell">
    <xdr:from>
      <xdr:col>7</xdr:col>
      <xdr:colOff>1171927</xdr:colOff>
      <xdr:row>61</xdr:row>
      <xdr:rowOff>576080</xdr:rowOff>
    </xdr:from>
    <xdr:to>
      <xdr:col>7</xdr:col>
      <xdr:colOff>5659783</xdr:colOff>
      <xdr:row>61</xdr:row>
      <xdr:rowOff>3009348</xdr:rowOff>
    </xdr:to>
    <xdr:pic>
      <xdr:nvPicPr>
        <xdr:cNvPr id="89" name="Imagen 88" descr="Gráfico: porcentaje de satisfacción global en el primer trimestre de 2023.">
          <a:extLst>
            <a:ext uri="{FF2B5EF4-FFF2-40B4-BE49-F238E27FC236}">
              <a16:creationId xmlns:a16="http://schemas.microsoft.com/office/drawing/2014/main" id="{7B5A4A15-98B7-43BA-9DDC-1A054F762BB4}"/>
            </a:ext>
          </a:extLst>
        </xdr:cNvPr>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945405" y="160761732"/>
          <a:ext cx="4487856" cy="2433268"/>
        </a:xfrm>
        <a:prstGeom prst="rect">
          <a:avLst/>
        </a:prstGeom>
        <a:noFill/>
        <a:ln>
          <a:noFill/>
        </a:ln>
      </xdr:spPr>
    </xdr:pic>
    <xdr:clientData/>
  </xdr:twoCellAnchor>
  <xdr:twoCellAnchor editAs="oneCell">
    <xdr:from>
      <xdr:col>7</xdr:col>
      <xdr:colOff>517053</xdr:colOff>
      <xdr:row>24</xdr:row>
      <xdr:rowOff>1770903</xdr:rowOff>
    </xdr:from>
    <xdr:to>
      <xdr:col>7</xdr:col>
      <xdr:colOff>6181391</xdr:colOff>
      <xdr:row>24</xdr:row>
      <xdr:rowOff>4830535</xdr:rowOff>
    </xdr:to>
    <xdr:pic>
      <xdr:nvPicPr>
        <xdr:cNvPr id="67" name="Imagen 66" descr="Imagen: Portada de la presentación al Comité de Control Interno de los resultados obtenidos en el Plan Anticorrupción y Atención al Ciudadano en el 2022">
          <a:extLst>
            <a:ext uri="{FF2B5EF4-FFF2-40B4-BE49-F238E27FC236}">
              <a16:creationId xmlns:a16="http://schemas.microsoft.com/office/drawing/2014/main" id="{501EA798-E3C6-4890-B563-7CD84C71196E}"/>
            </a:ext>
          </a:extLst>
        </xdr:cNvPr>
        <xdr:cNvPicPr>
          <a:picLocks noChangeAspect="1"/>
        </xdr:cNvPicPr>
      </xdr:nvPicPr>
      <xdr:blipFill>
        <a:blip xmlns:r="http://schemas.openxmlformats.org/officeDocument/2006/relationships" r:embed="rId17"/>
        <a:stretch>
          <a:fillRect/>
        </a:stretch>
      </xdr:blipFill>
      <xdr:spPr>
        <a:xfrm>
          <a:off x="10899303" y="56893439"/>
          <a:ext cx="5664338" cy="3059632"/>
        </a:xfrm>
        <a:prstGeom prst="rect">
          <a:avLst/>
        </a:prstGeom>
        <a:ln>
          <a:solidFill>
            <a:schemeClr val="tx1">
              <a:lumMod val="50000"/>
              <a:lumOff val="50000"/>
            </a:schemeClr>
          </a:solidFill>
        </a:ln>
        <a:effectLst>
          <a:outerShdw blurRad="50800" dist="38100" dir="5400000" algn="t" rotWithShape="0">
            <a:prstClr val="black">
              <a:alpha val="40000"/>
            </a:prstClr>
          </a:outerShdw>
        </a:effectLst>
      </xdr:spPr>
    </xdr:pic>
    <xdr:clientData/>
  </xdr:twoCellAnchor>
  <xdr:twoCellAnchor editAs="oneCell">
    <xdr:from>
      <xdr:col>7</xdr:col>
      <xdr:colOff>632249</xdr:colOff>
      <xdr:row>59</xdr:row>
      <xdr:rowOff>1004982</xdr:rowOff>
    </xdr:from>
    <xdr:to>
      <xdr:col>7</xdr:col>
      <xdr:colOff>6193815</xdr:colOff>
      <xdr:row>59</xdr:row>
      <xdr:rowOff>3233176</xdr:rowOff>
    </xdr:to>
    <xdr:pic>
      <xdr:nvPicPr>
        <xdr:cNvPr id="68" name="Imagen 67" descr="Imagen: Normograma actualizado a abril 2023">
          <a:extLst>
            <a:ext uri="{FF2B5EF4-FFF2-40B4-BE49-F238E27FC236}">
              <a16:creationId xmlns:a16="http://schemas.microsoft.com/office/drawing/2014/main" id="{6609D67B-4C8F-48FF-9E10-484BD7EEF6A2}"/>
            </a:ext>
          </a:extLst>
        </xdr:cNvPr>
        <xdr:cNvPicPr>
          <a:picLocks noChangeAspect="1"/>
        </xdr:cNvPicPr>
      </xdr:nvPicPr>
      <xdr:blipFill>
        <a:blip xmlns:r="http://schemas.openxmlformats.org/officeDocument/2006/relationships" r:embed="rId18"/>
        <a:stretch>
          <a:fillRect/>
        </a:stretch>
      </xdr:blipFill>
      <xdr:spPr>
        <a:xfrm>
          <a:off x="11014499" y="140314911"/>
          <a:ext cx="5561566" cy="2228194"/>
        </a:xfrm>
        <a:prstGeom prst="rect">
          <a:avLst/>
        </a:prstGeom>
        <a:ln>
          <a:solidFill>
            <a:schemeClr val="tx1">
              <a:lumMod val="50000"/>
              <a:lumOff val="50000"/>
            </a:schemeClr>
          </a:solidFill>
        </a:ln>
      </xdr:spPr>
    </xdr:pic>
    <xdr:clientData/>
  </xdr:twoCellAnchor>
  <xdr:twoCellAnchor editAs="oneCell">
    <xdr:from>
      <xdr:col>7</xdr:col>
      <xdr:colOff>2651618</xdr:colOff>
      <xdr:row>25</xdr:row>
      <xdr:rowOff>524171</xdr:rowOff>
    </xdr:from>
    <xdr:to>
      <xdr:col>7</xdr:col>
      <xdr:colOff>6572052</xdr:colOff>
      <xdr:row>25</xdr:row>
      <xdr:rowOff>2845684</xdr:rowOff>
    </xdr:to>
    <xdr:pic>
      <xdr:nvPicPr>
        <xdr:cNvPr id="69" name="Imagen 68" descr="Imagen: Informes a la UIAF por parte del oficial de cumplimiento.">
          <a:extLst>
            <a:ext uri="{FF2B5EF4-FFF2-40B4-BE49-F238E27FC236}">
              <a16:creationId xmlns:a16="http://schemas.microsoft.com/office/drawing/2014/main" id="{CEC4D40A-5AA8-5DB8-F2B5-1041A94F26A3}"/>
            </a:ext>
          </a:extLst>
        </xdr:cNvPr>
        <xdr:cNvPicPr>
          <a:picLocks noChangeAspect="1"/>
        </xdr:cNvPicPr>
      </xdr:nvPicPr>
      <xdr:blipFill>
        <a:blip xmlns:r="http://schemas.openxmlformats.org/officeDocument/2006/relationships" r:embed="rId19">
          <a:extLst>
            <a:ext uri="{BEBA8EAE-BF5A-486C-A8C5-ECC9F3942E4B}">
              <a14:imgProps xmlns:a14="http://schemas.microsoft.com/office/drawing/2010/main">
                <a14:imgLayer r:embed="rId20">
                  <a14:imgEffect>
                    <a14:colorTemperature colorTemp="6321"/>
                  </a14:imgEffect>
                  <a14:imgEffect>
                    <a14:saturation sat="300000"/>
                  </a14:imgEffect>
                </a14:imgLayer>
              </a14:imgProps>
            </a:ext>
          </a:extLst>
        </a:blip>
        <a:stretch>
          <a:fillRect/>
        </a:stretch>
      </xdr:blipFill>
      <xdr:spPr>
        <a:xfrm>
          <a:off x="13033868" y="60545278"/>
          <a:ext cx="3920434" cy="2321513"/>
        </a:xfrm>
        <a:prstGeom prst="rect">
          <a:avLst/>
        </a:prstGeom>
        <a:ln>
          <a:solidFill>
            <a:schemeClr val="bg2">
              <a:lumMod val="75000"/>
            </a:schemeClr>
          </a:solidFill>
        </a:ln>
      </xdr:spPr>
    </xdr:pic>
    <xdr:clientData/>
  </xdr:twoCellAnchor>
  <xdr:twoCellAnchor editAs="oneCell">
    <xdr:from>
      <xdr:col>7</xdr:col>
      <xdr:colOff>491041</xdr:colOff>
      <xdr:row>11</xdr:row>
      <xdr:rowOff>2531844</xdr:rowOff>
    </xdr:from>
    <xdr:to>
      <xdr:col>7</xdr:col>
      <xdr:colOff>6454713</xdr:colOff>
      <xdr:row>11</xdr:row>
      <xdr:rowOff>4766247</xdr:rowOff>
    </xdr:to>
    <xdr:pic>
      <xdr:nvPicPr>
        <xdr:cNvPr id="72" name="Imagen 71" descr="Gráfico de los 10 subsistemas de Riesgos en los 21 procesos institucionales 2022-2023">
          <a:extLst>
            <a:ext uri="{FF2B5EF4-FFF2-40B4-BE49-F238E27FC236}">
              <a16:creationId xmlns:a16="http://schemas.microsoft.com/office/drawing/2014/main" id="{113FF3F2-65E9-AB30-027D-C98957B30255}"/>
            </a:ext>
          </a:extLst>
        </xdr:cNvPr>
        <xdr:cNvPicPr>
          <a:picLocks noChangeAspect="1"/>
        </xdr:cNvPicPr>
      </xdr:nvPicPr>
      <xdr:blipFill>
        <a:blip xmlns:r="http://schemas.openxmlformats.org/officeDocument/2006/relationships" r:embed="rId21"/>
        <a:stretch>
          <a:fillRect/>
        </a:stretch>
      </xdr:blipFill>
      <xdr:spPr>
        <a:xfrm>
          <a:off x="10873291" y="19744880"/>
          <a:ext cx="5963672" cy="2234403"/>
        </a:xfrm>
        <a:prstGeom prst="rect">
          <a:avLst/>
        </a:prstGeom>
        <a:ln>
          <a:solidFill>
            <a:schemeClr val="tx1">
              <a:lumMod val="50000"/>
              <a:lumOff val="50000"/>
            </a:schemeClr>
          </a:solidFill>
        </a:ln>
        <a:effectLst>
          <a:outerShdw blurRad="50800" dist="38100" dir="8100000" algn="tr" rotWithShape="0">
            <a:prstClr val="black">
              <a:alpha val="40000"/>
            </a:prstClr>
          </a:outerShdw>
        </a:effectLst>
      </xdr:spPr>
    </xdr:pic>
    <xdr:clientData/>
  </xdr:twoCellAnchor>
  <xdr:twoCellAnchor editAs="oneCell">
    <xdr:from>
      <xdr:col>7</xdr:col>
      <xdr:colOff>3713370</xdr:colOff>
      <xdr:row>15</xdr:row>
      <xdr:rowOff>28594</xdr:rowOff>
    </xdr:from>
    <xdr:to>
      <xdr:col>7</xdr:col>
      <xdr:colOff>6531428</xdr:colOff>
      <xdr:row>15</xdr:row>
      <xdr:rowOff>3714355</xdr:rowOff>
    </xdr:to>
    <xdr:pic>
      <xdr:nvPicPr>
        <xdr:cNvPr id="73" name="Imagen 72" descr="Imagen: Evidencia de publicación Plan Anticorrupción y atención al ciudadano en la pagina web institucional">
          <a:extLst>
            <a:ext uri="{FF2B5EF4-FFF2-40B4-BE49-F238E27FC236}">
              <a16:creationId xmlns:a16="http://schemas.microsoft.com/office/drawing/2014/main" id="{49970A08-F7FE-CD31-A262-EE794D9BDE14}"/>
            </a:ext>
          </a:extLst>
        </xdr:cNvPr>
        <xdr:cNvPicPr>
          <a:picLocks noChangeAspect="1"/>
        </xdr:cNvPicPr>
      </xdr:nvPicPr>
      <xdr:blipFill>
        <a:blip xmlns:r="http://schemas.openxmlformats.org/officeDocument/2006/relationships" r:embed="rId22"/>
        <a:stretch>
          <a:fillRect/>
        </a:stretch>
      </xdr:blipFill>
      <xdr:spPr>
        <a:xfrm>
          <a:off x="14095620" y="30141201"/>
          <a:ext cx="2818058" cy="3685761"/>
        </a:xfrm>
        <a:prstGeom prst="rect">
          <a:avLst/>
        </a:prstGeom>
        <a:ln>
          <a:solidFill>
            <a:schemeClr val="tx1">
              <a:lumMod val="50000"/>
              <a:lumOff val="50000"/>
            </a:schemeClr>
          </a:solidFill>
        </a:ln>
      </xdr:spPr>
    </xdr:pic>
    <xdr:clientData/>
  </xdr:twoCellAnchor>
  <xdr:twoCellAnchor editAs="oneCell">
    <xdr:from>
      <xdr:col>7</xdr:col>
      <xdr:colOff>3376937</xdr:colOff>
      <xdr:row>14</xdr:row>
      <xdr:rowOff>1976189</xdr:rowOff>
    </xdr:from>
    <xdr:to>
      <xdr:col>7</xdr:col>
      <xdr:colOff>6653893</xdr:colOff>
      <xdr:row>14</xdr:row>
      <xdr:rowOff>4313464</xdr:rowOff>
    </xdr:to>
    <xdr:pic>
      <xdr:nvPicPr>
        <xdr:cNvPr id="74" name="Imagen 73" descr="Imagen: Matriz de segmentación actualizada">
          <a:extLst>
            <a:ext uri="{FF2B5EF4-FFF2-40B4-BE49-F238E27FC236}">
              <a16:creationId xmlns:a16="http://schemas.microsoft.com/office/drawing/2014/main" id="{D32A2BD7-3DCB-E028-85EB-647E7B67E5A4}"/>
            </a:ext>
          </a:extLst>
        </xdr:cNvPr>
        <xdr:cNvPicPr>
          <a:picLocks noChangeAspect="1"/>
        </xdr:cNvPicPr>
      </xdr:nvPicPr>
      <xdr:blipFill>
        <a:blip xmlns:r="http://schemas.openxmlformats.org/officeDocument/2006/relationships" r:embed="rId23"/>
        <a:stretch>
          <a:fillRect/>
        </a:stretch>
      </xdr:blipFill>
      <xdr:spPr>
        <a:xfrm>
          <a:off x="13759187" y="26890868"/>
          <a:ext cx="3276956" cy="2337275"/>
        </a:xfrm>
        <a:prstGeom prst="rect">
          <a:avLst/>
        </a:prstGeom>
        <a:ln>
          <a:solidFill>
            <a:schemeClr val="tx1">
              <a:lumMod val="50000"/>
              <a:lumOff val="50000"/>
            </a:schemeClr>
          </a:solidFill>
        </a:ln>
      </xdr:spPr>
    </xdr:pic>
    <xdr:clientData/>
  </xdr:twoCellAnchor>
  <xdr:twoCellAnchor editAs="oneCell">
    <xdr:from>
      <xdr:col>7</xdr:col>
      <xdr:colOff>648804</xdr:colOff>
      <xdr:row>16</xdr:row>
      <xdr:rowOff>1421847</xdr:rowOff>
    </xdr:from>
    <xdr:to>
      <xdr:col>7</xdr:col>
      <xdr:colOff>6004891</xdr:colOff>
      <xdr:row>16</xdr:row>
      <xdr:rowOff>3989456</xdr:rowOff>
    </xdr:to>
    <xdr:pic>
      <xdr:nvPicPr>
        <xdr:cNvPr id="18" name="Imagen 17" descr="Gráfica: Valoración de los controles en relación al diseño y eficacia del control a riesgos de corrupción.">
          <a:extLst>
            <a:ext uri="{FF2B5EF4-FFF2-40B4-BE49-F238E27FC236}">
              <a16:creationId xmlns:a16="http://schemas.microsoft.com/office/drawing/2014/main" id="{82DA50CA-A7B0-5DB7-576F-D6F449FF9428}"/>
            </a:ext>
          </a:extLst>
        </xdr:cNvPr>
        <xdr:cNvPicPr>
          <a:picLocks noChangeAspect="1"/>
        </xdr:cNvPicPr>
      </xdr:nvPicPr>
      <xdr:blipFill>
        <a:blip xmlns:r="http://schemas.openxmlformats.org/officeDocument/2006/relationships" r:embed="rId24"/>
        <a:stretch>
          <a:fillRect/>
        </a:stretch>
      </xdr:blipFill>
      <xdr:spPr>
        <a:xfrm>
          <a:off x="10422282" y="37920543"/>
          <a:ext cx="5356087" cy="2567609"/>
        </a:xfrm>
        <a:prstGeom prst="rect">
          <a:avLst/>
        </a:prstGeom>
        <a:ln>
          <a:solidFill>
            <a:schemeClr val="tx1">
              <a:lumMod val="50000"/>
              <a:lumOff val="50000"/>
            </a:schemeClr>
          </a:solidFill>
        </a:ln>
      </xdr:spPr>
    </xdr:pic>
    <xdr:clientData/>
  </xdr:twoCellAnchor>
  <xdr:twoCellAnchor editAs="oneCell">
    <xdr:from>
      <xdr:col>7</xdr:col>
      <xdr:colOff>3160016</xdr:colOff>
      <xdr:row>23</xdr:row>
      <xdr:rowOff>1573894</xdr:rowOff>
    </xdr:from>
    <xdr:to>
      <xdr:col>7</xdr:col>
      <xdr:colOff>6477001</xdr:colOff>
      <xdr:row>23</xdr:row>
      <xdr:rowOff>3255234</xdr:rowOff>
    </xdr:to>
    <xdr:pic>
      <xdr:nvPicPr>
        <xdr:cNvPr id="71" name="Imagen 70" descr="Imagen: Evidencia publicación de seguimiento de las estrategias del Plan Anticorrupción y Atención al Ciudadano">
          <a:extLst>
            <a:ext uri="{FF2B5EF4-FFF2-40B4-BE49-F238E27FC236}">
              <a16:creationId xmlns:a16="http://schemas.microsoft.com/office/drawing/2014/main" id="{1FC39080-9BAD-4D89-B10E-B5DF613162A2}"/>
            </a:ext>
          </a:extLst>
        </xdr:cNvPr>
        <xdr:cNvPicPr>
          <a:picLocks noChangeAspect="1"/>
        </xdr:cNvPicPr>
      </xdr:nvPicPr>
      <xdr:blipFill>
        <a:blip xmlns:r="http://schemas.openxmlformats.org/officeDocument/2006/relationships" r:embed="rId25"/>
        <a:stretch>
          <a:fillRect/>
        </a:stretch>
      </xdr:blipFill>
      <xdr:spPr>
        <a:xfrm>
          <a:off x="13542266" y="52818394"/>
          <a:ext cx="3316985" cy="1681340"/>
        </a:xfrm>
        <a:prstGeom prst="rect">
          <a:avLst/>
        </a:prstGeom>
        <a:ln>
          <a:solidFill>
            <a:schemeClr val="tx1">
              <a:lumMod val="50000"/>
              <a:lumOff val="50000"/>
            </a:schemeClr>
          </a:solidFill>
        </a:ln>
      </xdr:spPr>
    </xdr:pic>
    <xdr:clientData/>
  </xdr:twoCellAnchor>
  <xdr:twoCellAnchor editAs="oneCell">
    <xdr:from>
      <xdr:col>7</xdr:col>
      <xdr:colOff>3487714</xdr:colOff>
      <xdr:row>39</xdr:row>
      <xdr:rowOff>1090148</xdr:rowOff>
    </xdr:from>
    <xdr:to>
      <xdr:col>7</xdr:col>
      <xdr:colOff>6762355</xdr:colOff>
      <xdr:row>39</xdr:row>
      <xdr:rowOff>2713717</xdr:rowOff>
    </xdr:to>
    <xdr:pic>
      <xdr:nvPicPr>
        <xdr:cNvPr id="36" name="Imagen 35" descr="Imagen: Canales por los cuales se realizó la invitación para participar en la jornada de rendición de cuentas">
          <a:extLst>
            <a:ext uri="{FF2B5EF4-FFF2-40B4-BE49-F238E27FC236}">
              <a16:creationId xmlns:a16="http://schemas.microsoft.com/office/drawing/2014/main" id="{67FC53C3-8696-42C8-A424-5F3382D426EE}"/>
            </a:ext>
          </a:extLst>
        </xdr:cNvPr>
        <xdr:cNvPicPr>
          <a:picLocks noChangeAspect="1"/>
        </xdr:cNvPicPr>
      </xdr:nvPicPr>
      <xdr:blipFill>
        <a:blip xmlns:r="http://schemas.openxmlformats.org/officeDocument/2006/relationships" r:embed="rId26"/>
        <a:stretch>
          <a:fillRect/>
        </a:stretch>
      </xdr:blipFill>
      <xdr:spPr>
        <a:xfrm>
          <a:off x="13869964" y="83903219"/>
          <a:ext cx="3274641" cy="162356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xdr:col>
      <xdr:colOff>555178</xdr:colOff>
      <xdr:row>55</xdr:row>
      <xdr:rowOff>2884714</xdr:rowOff>
    </xdr:from>
    <xdr:to>
      <xdr:col>7</xdr:col>
      <xdr:colOff>5769428</xdr:colOff>
      <xdr:row>55</xdr:row>
      <xdr:rowOff>5129399</xdr:rowOff>
    </xdr:to>
    <xdr:pic>
      <xdr:nvPicPr>
        <xdr:cNvPr id="75" name="Imagen 74" descr="Imagen de fichas y piezas publicitarias para la comunidad, en el primer trimestre 2023">
          <a:extLst>
            <a:ext uri="{FF2B5EF4-FFF2-40B4-BE49-F238E27FC236}">
              <a16:creationId xmlns:a16="http://schemas.microsoft.com/office/drawing/2014/main" id="{512A6642-3ED1-446F-87C8-CC3D815AB8D4}"/>
            </a:ext>
          </a:extLst>
        </xdr:cNvPr>
        <xdr:cNvPicPr>
          <a:picLocks noChangeAspect="1"/>
        </xdr:cNvPicPr>
      </xdr:nvPicPr>
      <xdr:blipFill rotWithShape="1">
        <a:blip xmlns:r="http://schemas.openxmlformats.org/officeDocument/2006/relationships" r:embed="rId27"/>
        <a:srcRect l="3155" r="7650"/>
        <a:stretch/>
      </xdr:blipFill>
      <xdr:spPr>
        <a:xfrm>
          <a:off x="10937428" y="127716643"/>
          <a:ext cx="5214250" cy="2244685"/>
        </a:xfrm>
        <a:prstGeom prst="rect">
          <a:avLst/>
        </a:prstGeom>
        <a:ln>
          <a:solidFill>
            <a:schemeClr val="tx1">
              <a:lumMod val="50000"/>
              <a:lumOff val="50000"/>
            </a:schemeClr>
          </a:solidFill>
        </a:ln>
        <a:effectLst>
          <a:outerShdw blurRad="63500" sx="102000" sy="102000" algn="ctr" rotWithShape="0">
            <a:prstClr val="black">
              <a:alpha val="40000"/>
            </a:prstClr>
          </a:outerShdw>
        </a:effectLst>
      </xdr:spPr>
    </xdr:pic>
    <xdr:clientData/>
  </xdr:twoCellAnchor>
  <xdr:twoCellAnchor editAs="oneCell">
    <xdr:from>
      <xdr:col>7</xdr:col>
      <xdr:colOff>151847</xdr:colOff>
      <xdr:row>57</xdr:row>
      <xdr:rowOff>1408045</xdr:rowOff>
    </xdr:from>
    <xdr:to>
      <xdr:col>7</xdr:col>
      <xdr:colOff>6612283</xdr:colOff>
      <xdr:row>57</xdr:row>
      <xdr:rowOff>4035149</xdr:rowOff>
    </xdr:to>
    <xdr:pic>
      <xdr:nvPicPr>
        <xdr:cNvPr id="77" name="Imagen 76" descr="Gráfica: Resultados cobertura en capacitación de derechos y deberes diferenciales">
          <a:extLst>
            <a:ext uri="{FF2B5EF4-FFF2-40B4-BE49-F238E27FC236}">
              <a16:creationId xmlns:a16="http://schemas.microsoft.com/office/drawing/2014/main" id="{B6599532-61E2-41EA-87BB-7BC2D5A52A57}"/>
            </a:ext>
          </a:extLst>
        </xdr:cNvPr>
        <xdr:cNvPicPr>
          <a:picLocks noChangeAspect="1"/>
        </xdr:cNvPicPr>
      </xdr:nvPicPr>
      <xdr:blipFill>
        <a:blip xmlns:r="http://schemas.openxmlformats.org/officeDocument/2006/relationships" r:embed="rId28"/>
        <a:stretch>
          <a:fillRect/>
        </a:stretch>
      </xdr:blipFill>
      <xdr:spPr>
        <a:xfrm>
          <a:off x="9925325" y="146560762"/>
          <a:ext cx="6460436" cy="2627104"/>
        </a:xfrm>
        <a:prstGeom prst="rect">
          <a:avLst/>
        </a:prstGeom>
        <a:ln>
          <a:solidFill>
            <a:schemeClr val="tx1">
              <a:lumMod val="50000"/>
              <a:lumOff val="50000"/>
            </a:schemeClr>
          </a:solidFill>
        </a:ln>
      </xdr:spPr>
    </xdr:pic>
    <xdr:clientData/>
  </xdr:twoCellAnchor>
  <xdr:twoCellAnchor editAs="oneCell">
    <xdr:from>
      <xdr:col>7</xdr:col>
      <xdr:colOff>1102179</xdr:colOff>
      <xdr:row>67</xdr:row>
      <xdr:rowOff>898072</xdr:rowOff>
    </xdr:from>
    <xdr:to>
      <xdr:col>7</xdr:col>
      <xdr:colOff>5755821</xdr:colOff>
      <xdr:row>67</xdr:row>
      <xdr:rowOff>2871108</xdr:rowOff>
    </xdr:to>
    <xdr:pic>
      <xdr:nvPicPr>
        <xdr:cNvPr id="78" name="Imagen 77" descr="Imagen: Presentación de la Suvmesa de gobierno digital.">
          <a:extLst>
            <a:ext uri="{FF2B5EF4-FFF2-40B4-BE49-F238E27FC236}">
              <a16:creationId xmlns:a16="http://schemas.microsoft.com/office/drawing/2014/main" id="{9C423400-B32B-90DA-7276-0893EE1160DB}"/>
            </a:ext>
          </a:extLst>
        </xdr:cNvPr>
        <xdr:cNvPicPr>
          <a:picLocks noChangeAspect="1"/>
        </xdr:cNvPicPr>
      </xdr:nvPicPr>
      <xdr:blipFill>
        <a:blip xmlns:r="http://schemas.openxmlformats.org/officeDocument/2006/relationships" r:embed="rId29"/>
        <a:stretch>
          <a:fillRect/>
        </a:stretch>
      </xdr:blipFill>
      <xdr:spPr>
        <a:xfrm>
          <a:off x="11484429" y="154332215"/>
          <a:ext cx="4653642" cy="1973036"/>
        </a:xfrm>
        <a:prstGeom prst="rect">
          <a:avLst/>
        </a:prstGeom>
        <a:ln>
          <a:solidFill>
            <a:schemeClr val="tx1">
              <a:lumMod val="50000"/>
              <a:lumOff val="50000"/>
            </a:schemeClr>
          </a:solidFill>
        </a:ln>
        <a:effectLst>
          <a:glow rad="63500">
            <a:schemeClr val="accent2">
              <a:satMod val="175000"/>
              <a:alpha val="40000"/>
            </a:schemeClr>
          </a:glow>
        </a:effectLst>
      </xdr:spPr>
    </xdr:pic>
    <xdr:clientData/>
  </xdr:twoCellAnchor>
  <xdr:twoCellAnchor editAs="oneCell">
    <xdr:from>
      <xdr:col>7</xdr:col>
      <xdr:colOff>137257</xdr:colOff>
      <xdr:row>69</xdr:row>
      <xdr:rowOff>1826118</xdr:rowOff>
    </xdr:from>
    <xdr:to>
      <xdr:col>7</xdr:col>
      <xdr:colOff>6777147</xdr:colOff>
      <xdr:row>69</xdr:row>
      <xdr:rowOff>4145249</xdr:rowOff>
    </xdr:to>
    <xdr:pic>
      <xdr:nvPicPr>
        <xdr:cNvPr id="79" name="Imagen 78" descr="Imagen: Resultados del plan de comunicaciones durante el primer cuatrimestre 2023.">
          <a:extLst>
            <a:ext uri="{FF2B5EF4-FFF2-40B4-BE49-F238E27FC236}">
              <a16:creationId xmlns:a16="http://schemas.microsoft.com/office/drawing/2014/main" id="{1E2D98BA-DB7F-A7EB-664A-7E0D0D6E9880}"/>
            </a:ext>
          </a:extLst>
        </xdr:cNvPr>
        <xdr:cNvPicPr>
          <a:picLocks noChangeAspect="1"/>
        </xdr:cNvPicPr>
      </xdr:nvPicPr>
      <xdr:blipFill>
        <a:blip xmlns:r="http://schemas.openxmlformats.org/officeDocument/2006/relationships" r:embed="rId30"/>
        <a:stretch>
          <a:fillRect/>
        </a:stretch>
      </xdr:blipFill>
      <xdr:spPr>
        <a:xfrm>
          <a:off x="10519507" y="159083868"/>
          <a:ext cx="6639890" cy="2319131"/>
        </a:xfrm>
        <a:prstGeom prst="rect">
          <a:avLst/>
        </a:prstGeom>
        <a:ln>
          <a:solidFill>
            <a:schemeClr val="tx1">
              <a:lumMod val="50000"/>
              <a:lumOff val="50000"/>
            </a:schemeClr>
          </a:solidFill>
        </a:ln>
        <a:effectLst>
          <a:outerShdw blurRad="50800" dist="38100" dir="8100000" algn="tr" rotWithShape="0">
            <a:prstClr val="black">
              <a:alpha val="40000"/>
            </a:prstClr>
          </a:outerShdw>
        </a:effectLst>
      </xdr:spPr>
    </xdr:pic>
    <xdr:clientData/>
  </xdr:twoCellAnchor>
  <xdr:twoCellAnchor editAs="oneCell">
    <xdr:from>
      <xdr:col>7</xdr:col>
      <xdr:colOff>150393</xdr:colOff>
      <xdr:row>82</xdr:row>
      <xdr:rowOff>2253411</xdr:rowOff>
    </xdr:from>
    <xdr:to>
      <xdr:col>7</xdr:col>
      <xdr:colOff>6791146</xdr:colOff>
      <xdr:row>82</xdr:row>
      <xdr:rowOff>4970550</xdr:rowOff>
    </xdr:to>
    <xdr:pic>
      <xdr:nvPicPr>
        <xdr:cNvPr id="80" name="Imagen 79" descr="Imagen: Resultado de funcionarios capacitados en integridad y ética, según reporte de la plataforma institucional.">
          <a:extLst>
            <a:ext uri="{FF2B5EF4-FFF2-40B4-BE49-F238E27FC236}">
              <a16:creationId xmlns:a16="http://schemas.microsoft.com/office/drawing/2014/main" id="{85C4E677-6F3E-FCB7-CA78-3C79CA29FC1C}"/>
            </a:ext>
          </a:extLst>
        </xdr:cNvPr>
        <xdr:cNvPicPr>
          <a:picLocks noChangeAspect="1"/>
        </xdr:cNvPicPr>
      </xdr:nvPicPr>
      <xdr:blipFill>
        <a:blip xmlns:r="http://schemas.openxmlformats.org/officeDocument/2006/relationships" r:embed="rId31"/>
        <a:stretch>
          <a:fillRect/>
        </a:stretch>
      </xdr:blipFill>
      <xdr:spPr>
        <a:xfrm>
          <a:off x="10532643" y="180588625"/>
          <a:ext cx="6640753" cy="2717139"/>
        </a:xfrm>
        <a:prstGeom prst="rect">
          <a:avLst/>
        </a:prstGeom>
        <a:ln>
          <a:solidFill>
            <a:schemeClr val="tx1">
              <a:lumMod val="50000"/>
              <a:lumOff val="50000"/>
            </a:schemeClr>
          </a:solidFill>
        </a:ln>
        <a:effectLst>
          <a:glow rad="76200">
            <a:schemeClr val="accent3">
              <a:satMod val="175000"/>
              <a:alpha val="40000"/>
            </a:schemeClr>
          </a:glow>
        </a:effectLst>
      </xdr:spPr>
    </xdr:pic>
    <xdr:clientData/>
  </xdr:twoCellAnchor>
  <xdr:twoCellAnchor>
    <xdr:from>
      <xdr:col>7</xdr:col>
      <xdr:colOff>3531744</xdr:colOff>
      <xdr:row>39</xdr:row>
      <xdr:rowOff>2884516</xdr:rowOff>
    </xdr:from>
    <xdr:to>
      <xdr:col>7</xdr:col>
      <xdr:colOff>6734352</xdr:colOff>
      <xdr:row>39</xdr:row>
      <xdr:rowOff>4602076</xdr:rowOff>
    </xdr:to>
    <xdr:pic>
      <xdr:nvPicPr>
        <xdr:cNvPr id="83" name="Imagen 1" descr="Imagen: Canales por los cuales se realizó la invitación para participar en la jornada de rendición de cuentas">
          <a:extLst>
            <a:ext uri="{FF2B5EF4-FFF2-40B4-BE49-F238E27FC236}">
              <a16:creationId xmlns:a16="http://schemas.microsoft.com/office/drawing/2014/main" id="{6F7311C8-6EA7-4EB6-A4FC-E9349235AA73}"/>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3913994" y="85697587"/>
          <a:ext cx="3202608" cy="1717560"/>
        </a:xfrm>
        <a:prstGeom prst="rect">
          <a:avLst/>
        </a:prstGeom>
        <a:noFill/>
        <a:ln w="3175">
          <a:solidFill>
            <a:schemeClr val="tx1">
              <a:lumMod val="50000"/>
              <a:lumOff val="50000"/>
            </a:schemeClr>
          </a:solidFill>
          <a:miter lim="800000"/>
          <a:headEnd/>
          <a:tailEnd/>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2952750</xdr:colOff>
      <xdr:row>38</xdr:row>
      <xdr:rowOff>536393</xdr:rowOff>
    </xdr:from>
    <xdr:to>
      <xdr:col>7</xdr:col>
      <xdr:colOff>6865047</xdr:colOff>
      <xdr:row>38</xdr:row>
      <xdr:rowOff>3388177</xdr:rowOff>
    </xdr:to>
    <xdr:pic>
      <xdr:nvPicPr>
        <xdr:cNvPr id="30" name="Imagen 29" descr="Imagen: publicación del acta de la audiencia pública de rendición de cuentas y asistencia de los integrantes del comité.">
          <a:extLst>
            <a:ext uri="{FF2B5EF4-FFF2-40B4-BE49-F238E27FC236}">
              <a16:creationId xmlns:a16="http://schemas.microsoft.com/office/drawing/2014/main" id="{9BEEDB55-79B3-4993-9C29-C59EE8214622}"/>
            </a:ext>
          </a:extLst>
        </xdr:cNvPr>
        <xdr:cNvPicPr>
          <a:picLocks noChangeAspect="1"/>
        </xdr:cNvPicPr>
      </xdr:nvPicPr>
      <xdr:blipFill>
        <a:blip xmlns:r="http://schemas.openxmlformats.org/officeDocument/2006/relationships" r:embed="rId33"/>
        <a:stretch>
          <a:fillRect/>
        </a:stretch>
      </xdr:blipFill>
      <xdr:spPr>
        <a:xfrm>
          <a:off x="13335000" y="79757179"/>
          <a:ext cx="3912297" cy="2851784"/>
        </a:xfrm>
        <a:prstGeom prst="rect">
          <a:avLst/>
        </a:prstGeom>
        <a:ln>
          <a:solidFill>
            <a:schemeClr val="tx1">
              <a:lumMod val="50000"/>
              <a:lumOff val="50000"/>
            </a:schemeClr>
          </a:solidFill>
        </a:ln>
        <a:effectLst>
          <a:outerShdw blurRad="50800" dist="38100" dir="16200000" rotWithShape="0">
            <a:prstClr val="black">
              <a:alpha val="40000"/>
            </a:prstClr>
          </a:outerShdw>
        </a:effectLst>
      </xdr:spPr>
    </xdr:pic>
    <xdr:clientData/>
  </xdr:twoCellAnchor>
  <xdr:twoCellAnchor editAs="oneCell">
    <xdr:from>
      <xdr:col>0</xdr:col>
      <xdr:colOff>0</xdr:colOff>
      <xdr:row>0</xdr:row>
      <xdr:rowOff>0</xdr:rowOff>
    </xdr:from>
    <xdr:to>
      <xdr:col>9</xdr:col>
      <xdr:colOff>13577</xdr:colOff>
      <xdr:row>2</xdr:row>
      <xdr:rowOff>2857500</xdr:rowOff>
    </xdr:to>
    <xdr:pic>
      <xdr:nvPicPr>
        <xdr:cNvPr id="2" name="Imagen 1" descr="1er. Informe de Seguimiento a las Estrategias Plan Anticorrupción y Atención al Ciudadano y &#10;Programa de Transparencia y Ética Institucional vigencia 2023 con corte a abril 2023">
          <a:extLst>
            <a:ext uri="{FF2B5EF4-FFF2-40B4-BE49-F238E27FC236}">
              <a16:creationId xmlns:a16="http://schemas.microsoft.com/office/drawing/2014/main" id="{96C4FB38-3D88-4B15-8A2F-C4023D202B34}"/>
            </a:ext>
          </a:extLst>
        </xdr:cNvPr>
        <xdr:cNvPicPr>
          <a:picLocks noChangeAspect="1"/>
        </xdr:cNvPicPr>
      </xdr:nvPicPr>
      <xdr:blipFill>
        <a:blip xmlns:r="http://schemas.openxmlformats.org/officeDocument/2006/relationships" r:embed="rId34"/>
        <a:stretch>
          <a:fillRect/>
        </a:stretch>
      </xdr:blipFill>
      <xdr:spPr>
        <a:xfrm>
          <a:off x="0" y="0"/>
          <a:ext cx="18179113" cy="13253357"/>
        </a:xfrm>
        <a:prstGeom prst="rect">
          <a:avLst/>
        </a:prstGeom>
      </xdr:spPr>
    </xdr:pic>
    <xdr:clientData/>
  </xdr:twoCellAnchor>
  <xdr:twoCellAnchor editAs="oneCell">
    <xdr:from>
      <xdr:col>7</xdr:col>
      <xdr:colOff>149679</xdr:colOff>
      <xdr:row>60</xdr:row>
      <xdr:rowOff>3755570</xdr:rowOff>
    </xdr:from>
    <xdr:to>
      <xdr:col>7</xdr:col>
      <xdr:colOff>4680858</xdr:colOff>
      <xdr:row>60</xdr:row>
      <xdr:rowOff>5143499</xdr:rowOff>
    </xdr:to>
    <xdr:pic>
      <xdr:nvPicPr>
        <xdr:cNvPr id="39" name="Imagen 38" descr="tabla: Tramite de las solicitudes de Información negadas y trasladadas en el primer trimestre 2023. ">
          <a:extLst>
            <a:ext uri="{FF2B5EF4-FFF2-40B4-BE49-F238E27FC236}">
              <a16:creationId xmlns:a16="http://schemas.microsoft.com/office/drawing/2014/main" id="{5B4628A1-260D-47C8-B2EC-3B21710024D7}"/>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0531929" y="159666213"/>
          <a:ext cx="4531179" cy="1387929"/>
        </a:xfrm>
        <a:prstGeom prst="rect">
          <a:avLst/>
        </a:prstGeom>
        <a:noFill/>
        <a:ln w="635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236764</xdr:colOff>
      <xdr:row>6</xdr:row>
      <xdr:rowOff>108859</xdr:rowOff>
    </xdr:from>
    <xdr:to>
      <xdr:col>30</xdr:col>
      <xdr:colOff>312963</xdr:colOff>
      <xdr:row>16</xdr:row>
      <xdr:rowOff>1138548</xdr:rowOff>
    </xdr:to>
    <xdr:pic>
      <xdr:nvPicPr>
        <xdr:cNvPr id="15" name="Imagen 14" descr="Imagen: 4 tramites con acciones de racionalización inscritos en el SUIT">
          <a:extLst>
            <a:ext uri="{FF2B5EF4-FFF2-40B4-BE49-F238E27FC236}">
              <a16:creationId xmlns:a16="http://schemas.microsoft.com/office/drawing/2014/main" id="{618CA34E-6AE3-4AD3-A2F2-A6BEB7F02339}"/>
            </a:ext>
          </a:extLst>
        </xdr:cNvPr>
        <xdr:cNvPicPr>
          <a:picLocks noChangeAspect="1"/>
        </xdr:cNvPicPr>
      </xdr:nvPicPr>
      <xdr:blipFill>
        <a:blip xmlns:r="http://schemas.openxmlformats.org/officeDocument/2006/relationships" r:embed="rId1"/>
        <a:stretch>
          <a:fillRect/>
        </a:stretch>
      </xdr:blipFill>
      <xdr:spPr>
        <a:xfrm>
          <a:off x="18266228" y="1768930"/>
          <a:ext cx="9261021" cy="7642761"/>
        </a:xfrm>
        <a:prstGeom prst="rect">
          <a:avLst/>
        </a:prstGeom>
      </xdr:spPr>
    </xdr:pic>
    <xdr:clientData/>
  </xdr:twoCellAnchor>
  <xdr:twoCellAnchor editAs="oneCell">
    <xdr:from>
      <xdr:col>15</xdr:col>
      <xdr:colOff>81642</xdr:colOff>
      <xdr:row>17</xdr:row>
      <xdr:rowOff>285750</xdr:rowOff>
    </xdr:from>
    <xdr:to>
      <xdr:col>30</xdr:col>
      <xdr:colOff>312963</xdr:colOff>
      <xdr:row>23</xdr:row>
      <xdr:rowOff>877812</xdr:rowOff>
    </xdr:to>
    <xdr:pic>
      <xdr:nvPicPr>
        <xdr:cNvPr id="16" name="Imagen 15" descr="Imagen: seguimiento de los  4 tramites con acciones de racionalización inscritos en el SUIT">
          <a:extLst>
            <a:ext uri="{FF2B5EF4-FFF2-40B4-BE49-F238E27FC236}">
              <a16:creationId xmlns:a16="http://schemas.microsoft.com/office/drawing/2014/main" id="{34EC8E3F-E7B5-4F24-BC6B-3165799E9922}"/>
            </a:ext>
          </a:extLst>
        </xdr:cNvPr>
        <xdr:cNvPicPr>
          <a:picLocks noChangeAspect="1"/>
        </xdr:cNvPicPr>
      </xdr:nvPicPr>
      <xdr:blipFill>
        <a:blip xmlns:r="http://schemas.openxmlformats.org/officeDocument/2006/relationships" r:embed="rId2"/>
        <a:stretch>
          <a:fillRect/>
        </a:stretch>
      </xdr:blipFill>
      <xdr:spPr>
        <a:xfrm>
          <a:off x="18111106" y="9715500"/>
          <a:ext cx="9416143" cy="73820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19050</xdr:colOff>
      <xdr:row>9</xdr:row>
      <xdr:rowOff>198536</xdr:rowOff>
    </xdr:from>
    <xdr:to>
      <xdr:col>34</xdr:col>
      <xdr:colOff>570334</xdr:colOff>
      <xdr:row>20</xdr:row>
      <xdr:rowOff>208526</xdr:rowOff>
    </xdr:to>
    <xdr:pic>
      <xdr:nvPicPr>
        <xdr:cNvPr id="2" name="Imagen 1" descr="Imagen: Seguimiento realizado a os trámites inscritos en el SUIT.">
          <a:extLst>
            <a:ext uri="{FF2B5EF4-FFF2-40B4-BE49-F238E27FC236}">
              <a16:creationId xmlns:a16="http://schemas.microsoft.com/office/drawing/2014/main" id="{0142D79C-6B73-47A9-BB88-73F021689987}"/>
            </a:ext>
          </a:extLst>
        </xdr:cNvPr>
        <xdr:cNvPicPr>
          <a:picLocks noChangeAspect="1"/>
        </xdr:cNvPicPr>
      </xdr:nvPicPr>
      <xdr:blipFill>
        <a:blip xmlns:r="http://schemas.openxmlformats.org/officeDocument/2006/relationships" r:embed="rId1"/>
        <a:stretch>
          <a:fillRect/>
        </a:stretch>
      </xdr:blipFill>
      <xdr:spPr>
        <a:xfrm>
          <a:off x="23450550" y="1884461"/>
          <a:ext cx="6647284" cy="58392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16"/>
  <sheetViews>
    <sheetView tabSelected="1" zoomScale="70" zoomScaleNormal="70" workbookViewId="0">
      <selection activeCell="H61" sqref="H61"/>
    </sheetView>
  </sheetViews>
  <sheetFormatPr baseColWidth="10" defaultRowHeight="17.25"/>
  <cols>
    <col min="1" max="1" width="1.140625" style="3" customWidth="1"/>
    <col min="2" max="2" width="24.28515625" style="3" customWidth="1"/>
    <col min="3" max="3" width="9.140625" style="16" customWidth="1"/>
    <col min="4" max="4" width="50.5703125" style="17" customWidth="1"/>
    <col min="5" max="5" width="42" style="3" customWidth="1"/>
    <col min="6" max="6" width="15.42578125" style="3" customWidth="1"/>
    <col min="7" max="7" width="12.85546875" style="14" customWidth="1"/>
    <col min="8" max="8" width="105.28515625" style="3" customWidth="1"/>
    <col min="9" max="9" width="11.42578125" style="3" customWidth="1"/>
    <col min="10" max="10" width="1.5703125" style="3" customWidth="1"/>
    <col min="11" max="11" width="10" style="3" customWidth="1"/>
    <col min="12" max="12" width="3" style="3" customWidth="1"/>
    <col min="13" max="16384" width="11.42578125" style="3"/>
  </cols>
  <sheetData>
    <row r="1" spans="1:12" ht="409.5" customHeight="1">
      <c r="J1" s="31"/>
      <c r="K1" s="31"/>
      <c r="L1" s="31"/>
    </row>
    <row r="2" spans="1:12" ht="409.5" customHeight="1">
      <c r="J2" s="31"/>
      <c r="K2" s="31"/>
      <c r="L2" s="31"/>
    </row>
    <row r="3" spans="1:12" ht="226.5" customHeight="1" thickBot="1">
      <c r="A3" s="31"/>
      <c r="B3" s="31"/>
      <c r="C3" s="31"/>
      <c r="D3" s="31"/>
      <c r="E3" s="31"/>
      <c r="F3" s="31"/>
      <c r="G3" s="31"/>
      <c r="H3" s="31"/>
      <c r="I3" s="31"/>
      <c r="J3" s="31"/>
      <c r="K3" s="31"/>
      <c r="L3" s="31"/>
    </row>
    <row r="4" spans="1:12" ht="42.75" customHeight="1">
      <c r="A4" s="31"/>
      <c r="B4" s="400" t="s">
        <v>0</v>
      </c>
      <c r="C4" s="401"/>
      <c r="D4" s="287" t="s">
        <v>468</v>
      </c>
      <c r="E4" s="97"/>
      <c r="F4" s="97"/>
      <c r="G4" s="97"/>
      <c r="H4" s="97"/>
      <c r="I4" s="98"/>
      <c r="J4" s="31"/>
      <c r="K4" s="31"/>
      <c r="L4" s="31"/>
    </row>
    <row r="5" spans="1:12" ht="42.75" customHeight="1" thickBot="1">
      <c r="A5" s="31"/>
      <c r="B5" s="402"/>
      <c r="C5" s="99"/>
      <c r="D5" s="431" t="s">
        <v>503</v>
      </c>
      <c r="E5" s="99"/>
      <c r="F5" s="99"/>
      <c r="G5" s="99"/>
      <c r="H5" s="99"/>
      <c r="I5" s="100"/>
      <c r="J5" s="31"/>
      <c r="K5" s="31"/>
      <c r="L5" s="31"/>
    </row>
    <row r="6" spans="1:12" ht="48.75" customHeight="1" thickBot="1">
      <c r="A6" s="31"/>
      <c r="B6" s="436" t="s">
        <v>232</v>
      </c>
      <c r="C6" s="437"/>
      <c r="D6" s="437"/>
      <c r="E6" s="437"/>
      <c r="F6" s="437"/>
      <c r="G6" s="438"/>
      <c r="H6" s="434" t="s">
        <v>582</v>
      </c>
      <c r="I6" s="435"/>
      <c r="J6" s="31"/>
      <c r="K6" s="31"/>
      <c r="L6" s="31"/>
    </row>
    <row r="7" spans="1:12" ht="38.25" thickBot="1">
      <c r="A7" s="31"/>
      <c r="B7" s="411" t="s">
        <v>1</v>
      </c>
      <c r="C7" s="414" t="s">
        <v>8</v>
      </c>
      <c r="D7" s="415"/>
      <c r="E7" s="416" t="s">
        <v>9</v>
      </c>
      <c r="F7" s="416" t="s">
        <v>3</v>
      </c>
      <c r="G7" s="407" t="s">
        <v>4</v>
      </c>
      <c r="H7" s="417" t="s">
        <v>182</v>
      </c>
      <c r="I7" s="418" t="s">
        <v>184</v>
      </c>
      <c r="J7" s="31"/>
      <c r="K7" s="31"/>
      <c r="L7" s="31"/>
    </row>
    <row r="8" spans="1:12" ht="150" customHeight="1" thickBot="1">
      <c r="A8" s="31"/>
      <c r="B8" s="20"/>
      <c r="C8" s="9" t="s">
        <v>108</v>
      </c>
      <c r="D8" s="60" t="s">
        <v>269</v>
      </c>
      <c r="E8" s="60" t="s">
        <v>529</v>
      </c>
      <c r="F8" s="61" t="s">
        <v>121</v>
      </c>
      <c r="G8" s="444" t="s">
        <v>191</v>
      </c>
      <c r="H8" s="281" t="s">
        <v>466</v>
      </c>
      <c r="I8" s="44" t="s">
        <v>180</v>
      </c>
      <c r="J8" s="31"/>
      <c r="K8" s="89" t="str">
        <f>I8</f>
        <v>N/A</v>
      </c>
      <c r="L8" s="31"/>
    </row>
    <row r="9" spans="1:12" ht="366" customHeight="1" thickBot="1">
      <c r="A9" s="31"/>
      <c r="B9" s="321" t="s">
        <v>504</v>
      </c>
      <c r="C9" s="9" t="s">
        <v>109</v>
      </c>
      <c r="D9" s="60" t="s">
        <v>467</v>
      </c>
      <c r="E9" s="60" t="s">
        <v>530</v>
      </c>
      <c r="F9" s="61" t="s">
        <v>192</v>
      </c>
      <c r="G9" s="444" t="s">
        <v>122</v>
      </c>
      <c r="H9" s="275" t="s">
        <v>591</v>
      </c>
      <c r="I9" s="288">
        <v>1</v>
      </c>
      <c r="J9" s="31"/>
      <c r="K9" s="289">
        <f t="shared" ref="K9:K26" si="0">I9</f>
        <v>1</v>
      </c>
      <c r="L9" s="31"/>
    </row>
    <row r="10" spans="1:12" ht="348" customHeight="1" thickBot="1">
      <c r="A10" s="31"/>
      <c r="B10" s="20" t="s">
        <v>30</v>
      </c>
      <c r="C10" s="9" t="s">
        <v>104</v>
      </c>
      <c r="D10" s="60" t="s">
        <v>193</v>
      </c>
      <c r="E10" s="62" t="s">
        <v>194</v>
      </c>
      <c r="F10" s="61" t="s">
        <v>195</v>
      </c>
      <c r="G10" s="444" t="s">
        <v>123</v>
      </c>
      <c r="H10" s="43" t="s">
        <v>469</v>
      </c>
      <c r="I10" s="288">
        <v>1</v>
      </c>
      <c r="J10" s="31"/>
      <c r="K10" s="289">
        <f t="shared" si="0"/>
        <v>1</v>
      </c>
      <c r="L10" s="31"/>
    </row>
    <row r="11" spans="1:12" ht="295.5" customHeight="1" thickBot="1">
      <c r="A11" s="31"/>
      <c r="B11" s="20" t="s">
        <v>30</v>
      </c>
      <c r="C11" s="9" t="s">
        <v>105</v>
      </c>
      <c r="D11" s="62" t="s">
        <v>517</v>
      </c>
      <c r="E11" s="62" t="s">
        <v>196</v>
      </c>
      <c r="F11" s="61" t="s">
        <v>197</v>
      </c>
      <c r="G11" s="444" t="s">
        <v>124</v>
      </c>
      <c r="H11" s="43" t="s">
        <v>577</v>
      </c>
      <c r="I11" s="45">
        <v>1</v>
      </c>
      <c r="J11" s="31"/>
      <c r="K11" s="90">
        <f t="shared" si="0"/>
        <v>1</v>
      </c>
      <c r="L11" s="31"/>
    </row>
    <row r="12" spans="1:12" ht="380.25" customHeight="1" thickBot="1">
      <c r="A12" s="31"/>
      <c r="B12" s="20" t="s">
        <v>30</v>
      </c>
      <c r="C12" s="9" t="s">
        <v>106</v>
      </c>
      <c r="D12" s="62" t="s">
        <v>198</v>
      </c>
      <c r="E12" s="60" t="s">
        <v>531</v>
      </c>
      <c r="F12" s="330" t="s">
        <v>199</v>
      </c>
      <c r="G12" s="444" t="s">
        <v>200</v>
      </c>
      <c r="H12" s="43" t="s">
        <v>543</v>
      </c>
      <c r="I12" s="45">
        <v>1</v>
      </c>
      <c r="J12" s="31"/>
      <c r="K12" s="90">
        <f t="shared" si="0"/>
        <v>1</v>
      </c>
      <c r="L12" s="31"/>
    </row>
    <row r="13" spans="1:12" ht="154.5" customHeight="1" thickBot="1">
      <c r="A13" s="31"/>
      <c r="B13" s="348" t="s">
        <v>30</v>
      </c>
      <c r="C13" s="454" t="s">
        <v>107</v>
      </c>
      <c r="D13" s="453" t="s">
        <v>201</v>
      </c>
      <c r="E13" s="62" t="s">
        <v>595</v>
      </c>
      <c r="F13" s="61" t="s">
        <v>44</v>
      </c>
      <c r="G13" s="444" t="s">
        <v>271</v>
      </c>
      <c r="H13" s="275" t="s">
        <v>544</v>
      </c>
      <c r="I13" s="45" t="s">
        <v>180</v>
      </c>
      <c r="J13" s="31"/>
      <c r="K13" s="90" t="str">
        <f t="shared" si="0"/>
        <v>N/A</v>
      </c>
      <c r="L13" s="31"/>
    </row>
    <row r="14" spans="1:12" ht="86.25" customHeight="1" thickBot="1">
      <c r="A14" s="31"/>
      <c r="B14" s="349"/>
      <c r="C14" s="455"/>
      <c r="D14" s="452"/>
      <c r="E14" s="62" t="s">
        <v>594</v>
      </c>
      <c r="F14" s="61" t="s">
        <v>44</v>
      </c>
      <c r="G14" s="444" t="s">
        <v>271</v>
      </c>
      <c r="H14" s="275" t="s">
        <v>596</v>
      </c>
      <c r="I14" s="45" t="s">
        <v>180</v>
      </c>
      <c r="J14" s="31"/>
      <c r="K14" s="90" t="str">
        <f t="shared" si="0"/>
        <v>N/A</v>
      </c>
      <c r="L14" s="31"/>
    </row>
    <row r="15" spans="1:12" ht="409.5" customHeight="1" thickBot="1">
      <c r="A15" s="31"/>
      <c r="B15" s="20" t="s">
        <v>30</v>
      </c>
      <c r="C15" s="9" t="s">
        <v>125</v>
      </c>
      <c r="D15" s="60" t="s">
        <v>518</v>
      </c>
      <c r="E15" s="62" t="s">
        <v>532</v>
      </c>
      <c r="F15" s="330" t="s">
        <v>197</v>
      </c>
      <c r="G15" s="444" t="s">
        <v>126</v>
      </c>
      <c r="H15" s="43" t="s">
        <v>550</v>
      </c>
      <c r="I15" s="288">
        <v>1</v>
      </c>
      <c r="J15" s="290"/>
      <c r="K15" s="289">
        <f t="shared" si="0"/>
        <v>1</v>
      </c>
      <c r="L15" s="31"/>
    </row>
    <row r="16" spans="1:12" ht="361.5" customHeight="1" thickBot="1">
      <c r="A16" s="31"/>
      <c r="B16" s="20" t="s">
        <v>5</v>
      </c>
      <c r="C16" s="15" t="s">
        <v>98</v>
      </c>
      <c r="D16" s="63" t="s">
        <v>202</v>
      </c>
      <c r="E16" s="64" t="s">
        <v>203</v>
      </c>
      <c r="F16" s="331" t="s">
        <v>204</v>
      </c>
      <c r="G16" s="445" t="s">
        <v>205</v>
      </c>
      <c r="H16" s="107" t="s">
        <v>545</v>
      </c>
      <c r="I16" s="45">
        <v>1</v>
      </c>
      <c r="J16" s="31"/>
      <c r="K16" s="90">
        <f t="shared" si="0"/>
        <v>1</v>
      </c>
      <c r="L16" s="31"/>
    </row>
    <row r="17" spans="1:12" ht="323.25" customHeight="1" thickBot="1">
      <c r="A17" s="31"/>
      <c r="B17" s="20"/>
      <c r="C17" s="9" t="s">
        <v>99</v>
      </c>
      <c r="D17" s="62" t="s">
        <v>206</v>
      </c>
      <c r="E17" s="60" t="s">
        <v>207</v>
      </c>
      <c r="F17" s="330" t="s">
        <v>208</v>
      </c>
      <c r="G17" s="444" t="s">
        <v>127</v>
      </c>
      <c r="H17" s="291" t="s">
        <v>470</v>
      </c>
      <c r="I17" s="45">
        <v>1</v>
      </c>
      <c r="J17" s="31"/>
      <c r="K17" s="90">
        <f t="shared" si="0"/>
        <v>1</v>
      </c>
      <c r="L17" s="31"/>
    </row>
    <row r="18" spans="1:12" ht="190.5" thickBot="1">
      <c r="A18" s="31"/>
      <c r="B18" s="336" t="s">
        <v>505</v>
      </c>
      <c r="C18" s="9" t="s">
        <v>100</v>
      </c>
      <c r="D18" s="60" t="s">
        <v>209</v>
      </c>
      <c r="E18" s="65" t="s">
        <v>210</v>
      </c>
      <c r="F18" s="61" t="s">
        <v>211</v>
      </c>
      <c r="G18" s="444" t="s">
        <v>212</v>
      </c>
      <c r="H18" s="101" t="s">
        <v>546</v>
      </c>
      <c r="I18" s="45" t="s">
        <v>180</v>
      </c>
      <c r="J18" s="31"/>
      <c r="K18" s="90" t="str">
        <f t="shared" si="0"/>
        <v>N/A</v>
      </c>
      <c r="L18" s="31"/>
    </row>
    <row r="19" spans="1:12" ht="122.25" customHeight="1" thickBot="1">
      <c r="A19" s="31"/>
      <c r="B19" s="332"/>
      <c r="C19" s="9" t="s">
        <v>101</v>
      </c>
      <c r="D19" s="60" t="s">
        <v>519</v>
      </c>
      <c r="E19" s="60" t="s">
        <v>213</v>
      </c>
      <c r="F19" s="61" t="s">
        <v>26</v>
      </c>
      <c r="G19" s="444" t="s">
        <v>128</v>
      </c>
      <c r="H19" s="101" t="s">
        <v>471</v>
      </c>
      <c r="I19" s="45" t="s">
        <v>180</v>
      </c>
      <c r="J19" s="31"/>
      <c r="K19" s="90" t="str">
        <f t="shared" si="0"/>
        <v>N/A</v>
      </c>
      <c r="L19" s="31"/>
    </row>
    <row r="20" spans="1:12" ht="174.75" customHeight="1" thickBot="1">
      <c r="A20" s="31"/>
      <c r="B20" s="332"/>
      <c r="C20" s="9" t="s">
        <v>102</v>
      </c>
      <c r="D20" s="60" t="s">
        <v>214</v>
      </c>
      <c r="E20" s="60" t="s">
        <v>215</v>
      </c>
      <c r="F20" s="61" t="s">
        <v>216</v>
      </c>
      <c r="G20" s="444" t="s">
        <v>130</v>
      </c>
      <c r="H20" s="101" t="s">
        <v>472</v>
      </c>
      <c r="I20" s="45" t="s">
        <v>180</v>
      </c>
      <c r="J20" s="31"/>
      <c r="K20" s="90" t="str">
        <f t="shared" si="0"/>
        <v>N/A</v>
      </c>
      <c r="L20" s="31"/>
    </row>
    <row r="21" spans="1:12" ht="147.75" customHeight="1" thickBot="1">
      <c r="A21" s="31"/>
      <c r="B21" s="333"/>
      <c r="C21" s="9" t="s">
        <v>103</v>
      </c>
      <c r="D21" s="60" t="s">
        <v>217</v>
      </c>
      <c r="E21" s="66" t="s">
        <v>218</v>
      </c>
      <c r="F21" s="61" t="s">
        <v>129</v>
      </c>
      <c r="G21" s="444" t="s">
        <v>540</v>
      </c>
      <c r="H21" s="101" t="s">
        <v>473</v>
      </c>
      <c r="I21" s="45" t="s">
        <v>180</v>
      </c>
      <c r="J21" s="31"/>
      <c r="K21" s="90" t="str">
        <f t="shared" si="0"/>
        <v>N/A</v>
      </c>
      <c r="L21" s="31"/>
    </row>
    <row r="22" spans="1:12" ht="196.5" customHeight="1" thickBot="1">
      <c r="A22" s="31"/>
      <c r="B22" s="348" t="s">
        <v>6</v>
      </c>
      <c r="C22" s="329" t="s">
        <v>96</v>
      </c>
      <c r="D22" s="60" t="s">
        <v>520</v>
      </c>
      <c r="E22" s="62" t="s">
        <v>474</v>
      </c>
      <c r="F22" s="67" t="s">
        <v>219</v>
      </c>
      <c r="G22" s="444" t="s">
        <v>131</v>
      </c>
      <c r="H22" s="101" t="s">
        <v>547</v>
      </c>
      <c r="I22" s="45" t="s">
        <v>180</v>
      </c>
      <c r="J22" s="31"/>
      <c r="K22" s="90" t="str">
        <f t="shared" si="0"/>
        <v>N/A</v>
      </c>
      <c r="L22" s="31"/>
    </row>
    <row r="23" spans="1:12" ht="147.75" customHeight="1" thickBot="1">
      <c r="A23" s="31"/>
      <c r="B23" s="349"/>
      <c r="C23" s="9" t="s">
        <v>97</v>
      </c>
      <c r="D23" s="60" t="s">
        <v>220</v>
      </c>
      <c r="E23" s="60" t="s">
        <v>585</v>
      </c>
      <c r="F23" s="67" t="s">
        <v>221</v>
      </c>
      <c r="G23" s="444" t="s">
        <v>586</v>
      </c>
      <c r="H23" s="442" t="s">
        <v>587</v>
      </c>
      <c r="I23" s="443">
        <v>0.76859999999999995</v>
      </c>
      <c r="J23" s="31"/>
      <c r="K23" s="90">
        <f t="shared" si="0"/>
        <v>0.76859999999999995</v>
      </c>
      <c r="L23" s="31"/>
    </row>
    <row r="24" spans="1:12" ht="310.5" customHeight="1" thickBot="1">
      <c r="A24" s="31"/>
      <c r="B24" s="20"/>
      <c r="C24" s="8" t="s">
        <v>95</v>
      </c>
      <c r="D24" s="60" t="s">
        <v>222</v>
      </c>
      <c r="E24" s="62" t="s">
        <v>223</v>
      </c>
      <c r="F24" s="67" t="s">
        <v>43</v>
      </c>
      <c r="G24" s="444" t="s">
        <v>133</v>
      </c>
      <c r="H24" s="292" t="s">
        <v>578</v>
      </c>
      <c r="I24" s="45">
        <v>1</v>
      </c>
      <c r="J24" s="31"/>
      <c r="K24" s="90">
        <f t="shared" si="0"/>
        <v>1</v>
      </c>
      <c r="L24" s="31"/>
    </row>
    <row r="25" spans="1:12" ht="386.25" customHeight="1" thickBot="1">
      <c r="A25" s="31"/>
      <c r="B25" s="439" t="s">
        <v>509</v>
      </c>
      <c r="C25" s="8" t="s">
        <v>111</v>
      </c>
      <c r="D25" s="60" t="s">
        <v>224</v>
      </c>
      <c r="E25" s="62" t="s">
        <v>225</v>
      </c>
      <c r="F25" s="67" t="s">
        <v>43</v>
      </c>
      <c r="G25" s="444" t="s">
        <v>132</v>
      </c>
      <c r="H25" s="276" t="s">
        <v>548</v>
      </c>
      <c r="I25" s="90">
        <v>0.95</v>
      </c>
      <c r="J25" s="31"/>
      <c r="K25" s="90">
        <f t="shared" si="0"/>
        <v>0.95</v>
      </c>
      <c r="L25" s="31"/>
    </row>
    <row r="26" spans="1:12" ht="230.25" customHeight="1" thickBot="1">
      <c r="A26" s="31"/>
      <c r="B26" s="342"/>
      <c r="C26" s="8" t="s">
        <v>112</v>
      </c>
      <c r="D26" s="60" t="s">
        <v>455</v>
      </c>
      <c r="E26" s="60" t="s">
        <v>456</v>
      </c>
      <c r="F26" s="67" t="s">
        <v>113</v>
      </c>
      <c r="G26" s="444" t="s">
        <v>134</v>
      </c>
      <c r="H26" s="283" t="s">
        <v>549</v>
      </c>
      <c r="I26" s="45">
        <v>1</v>
      </c>
      <c r="J26" s="31"/>
      <c r="K26" s="42">
        <f t="shared" si="0"/>
        <v>1</v>
      </c>
      <c r="L26" s="31"/>
    </row>
    <row r="27" spans="1:12" ht="42.75" customHeight="1" thickBot="1">
      <c r="A27" s="31"/>
      <c r="B27" s="419" t="s">
        <v>27</v>
      </c>
      <c r="C27" s="420"/>
      <c r="D27" s="420"/>
      <c r="E27" s="420"/>
      <c r="F27" s="420"/>
      <c r="G27" s="421"/>
      <c r="H27" s="433" t="s">
        <v>475</v>
      </c>
      <c r="I27" s="108">
        <f>AVERAGE(I8:I26)</f>
        <v>0.97441818181818174</v>
      </c>
      <c r="J27" s="31"/>
      <c r="K27" s="31"/>
      <c r="L27" s="31"/>
    </row>
    <row r="28" spans="1:12" ht="8.25" customHeight="1" thickBot="1">
      <c r="A28" s="31"/>
      <c r="B28" s="31"/>
      <c r="C28" s="31"/>
      <c r="D28" s="31"/>
      <c r="E28" s="31"/>
      <c r="F28" s="31"/>
      <c r="G28" s="31"/>
      <c r="H28" s="31"/>
      <c r="I28" s="31"/>
      <c r="J28" s="31"/>
      <c r="K28" s="31"/>
      <c r="L28" s="31"/>
    </row>
    <row r="29" spans="1:12" ht="42.75" thickBot="1">
      <c r="A29" s="31"/>
      <c r="B29" s="343" t="s">
        <v>7</v>
      </c>
      <c r="C29" s="344"/>
      <c r="D29" s="344"/>
      <c r="E29" s="344"/>
      <c r="F29" s="344"/>
      <c r="G29" s="345"/>
      <c r="H29" s="33" t="s">
        <v>185</v>
      </c>
      <c r="I29" s="47"/>
      <c r="J29" s="31"/>
      <c r="K29" s="31"/>
      <c r="L29" s="31"/>
    </row>
    <row r="30" spans="1:12" ht="38.25" customHeight="1" thickBot="1">
      <c r="A30" s="31"/>
      <c r="B30" s="411" t="s">
        <v>1</v>
      </c>
      <c r="C30" s="346" t="s">
        <v>8</v>
      </c>
      <c r="D30" s="347"/>
      <c r="E30" s="13" t="s">
        <v>9</v>
      </c>
      <c r="F30" s="13" t="s">
        <v>3</v>
      </c>
      <c r="G30" s="407" t="s">
        <v>4</v>
      </c>
      <c r="H30" s="412" t="s">
        <v>182</v>
      </c>
      <c r="I30" s="413" t="s">
        <v>184</v>
      </c>
      <c r="J30" s="31"/>
      <c r="K30" s="31"/>
      <c r="L30" s="31"/>
    </row>
    <row r="31" spans="1:12" ht="345.75" customHeight="1" thickBot="1">
      <c r="A31" s="31"/>
      <c r="B31" s="22" t="s">
        <v>31</v>
      </c>
      <c r="C31" s="9" t="s">
        <v>94</v>
      </c>
      <c r="D31" s="65" t="s">
        <v>234</v>
      </c>
      <c r="E31" s="60" t="s">
        <v>235</v>
      </c>
      <c r="F31" s="61" t="s">
        <v>537</v>
      </c>
      <c r="G31" s="444" t="s">
        <v>135</v>
      </c>
      <c r="H31" s="293" t="s">
        <v>551</v>
      </c>
      <c r="I31" s="40">
        <v>1</v>
      </c>
      <c r="J31" s="31"/>
      <c r="K31" s="89">
        <f t="shared" ref="K31:K33" si="1">I31</f>
        <v>1</v>
      </c>
      <c r="L31" s="31"/>
    </row>
    <row r="32" spans="1:12" ht="317.25" customHeight="1" thickBot="1">
      <c r="A32" s="31"/>
      <c r="B32" s="350" t="s">
        <v>116</v>
      </c>
      <c r="C32" s="9" t="s">
        <v>92</v>
      </c>
      <c r="D32" s="60" t="s">
        <v>137</v>
      </c>
      <c r="E32" s="60" t="s">
        <v>46</v>
      </c>
      <c r="F32" s="67" t="s">
        <v>272</v>
      </c>
      <c r="G32" s="444" t="s">
        <v>138</v>
      </c>
      <c r="H32" s="294" t="s">
        <v>552</v>
      </c>
      <c r="I32" s="40">
        <v>1</v>
      </c>
      <c r="J32" s="31"/>
      <c r="K32" s="90">
        <f t="shared" si="1"/>
        <v>1</v>
      </c>
      <c r="L32" s="31"/>
    </row>
    <row r="33" spans="1:12" ht="232.5" customHeight="1" thickBot="1">
      <c r="A33" s="31"/>
      <c r="B33" s="351"/>
      <c r="C33" s="91" t="s">
        <v>93</v>
      </c>
      <c r="D33" s="102" t="s">
        <v>45</v>
      </c>
      <c r="E33" s="102" t="s">
        <v>136</v>
      </c>
      <c r="F33" s="103" t="s">
        <v>208</v>
      </c>
      <c r="G33" s="446" t="s">
        <v>138</v>
      </c>
      <c r="H33" s="295" t="s">
        <v>553</v>
      </c>
      <c r="I33" s="41">
        <v>1</v>
      </c>
      <c r="J33" s="31"/>
      <c r="K33" s="42">
        <f t="shared" si="1"/>
        <v>1</v>
      </c>
      <c r="L33" s="31"/>
    </row>
    <row r="34" spans="1:12" ht="31.5" customHeight="1" thickBot="1">
      <c r="A34" s="31"/>
      <c r="B34" s="352" t="s">
        <v>10</v>
      </c>
      <c r="C34" s="353"/>
      <c r="D34" s="353"/>
      <c r="E34" s="353"/>
      <c r="F34" s="353"/>
      <c r="G34" s="354"/>
      <c r="H34" s="49" t="s">
        <v>476</v>
      </c>
      <c r="I34" s="50">
        <f>AVERAGE(I31:I33)</f>
        <v>1</v>
      </c>
      <c r="J34" s="31"/>
      <c r="K34" s="31"/>
      <c r="L34" s="31"/>
    </row>
    <row r="35" spans="1:12" ht="8.25" customHeight="1" thickBot="1">
      <c r="A35" s="31"/>
      <c r="B35" s="31"/>
      <c r="C35" s="31"/>
      <c r="D35" s="31"/>
      <c r="E35" s="31"/>
      <c r="F35" s="31"/>
      <c r="G35" s="31"/>
      <c r="H35" s="31"/>
      <c r="I35" s="31"/>
      <c r="J35" s="31"/>
      <c r="K35" s="31"/>
      <c r="L35" s="31"/>
    </row>
    <row r="36" spans="1:12" ht="40.5" customHeight="1" thickBot="1">
      <c r="A36" s="31"/>
      <c r="B36" s="357" t="s">
        <v>11</v>
      </c>
      <c r="C36" s="358"/>
      <c r="D36" s="358"/>
      <c r="E36" s="358"/>
      <c r="F36" s="358"/>
      <c r="G36" s="359"/>
      <c r="H36" s="52" t="s">
        <v>190</v>
      </c>
      <c r="I36" s="92"/>
      <c r="J36" s="31"/>
      <c r="K36" s="31"/>
      <c r="L36" s="31"/>
    </row>
    <row r="37" spans="1:12" ht="38.25" thickBot="1">
      <c r="A37" s="31"/>
      <c r="B37" s="23" t="s">
        <v>1</v>
      </c>
      <c r="C37" s="355" t="s">
        <v>8</v>
      </c>
      <c r="D37" s="356"/>
      <c r="E37" s="1" t="s">
        <v>9</v>
      </c>
      <c r="F37" s="1" t="s">
        <v>3</v>
      </c>
      <c r="G37" s="409" t="s">
        <v>4</v>
      </c>
      <c r="H37" s="410" t="s">
        <v>182</v>
      </c>
      <c r="I37" s="46" t="s">
        <v>184</v>
      </c>
      <c r="J37" s="31"/>
      <c r="K37" s="31"/>
      <c r="L37" s="31"/>
    </row>
    <row r="38" spans="1:12" ht="134.25" customHeight="1" thickBot="1">
      <c r="A38" s="31"/>
      <c r="B38" s="337"/>
      <c r="C38" s="2" t="s">
        <v>55</v>
      </c>
      <c r="D38" s="60" t="s">
        <v>477</v>
      </c>
      <c r="E38" s="60" t="s">
        <v>69</v>
      </c>
      <c r="F38" s="67" t="s">
        <v>143</v>
      </c>
      <c r="G38" s="444" t="s">
        <v>139</v>
      </c>
      <c r="H38" s="296" t="s">
        <v>461</v>
      </c>
      <c r="I38" s="40" t="s">
        <v>180</v>
      </c>
      <c r="J38" s="31"/>
      <c r="K38" s="89" t="str">
        <f t="shared" ref="K38:K49" si="2">I38</f>
        <v>N/A</v>
      </c>
      <c r="L38" s="48"/>
    </row>
    <row r="39" spans="1:12" ht="282" customHeight="1" thickBot="1">
      <c r="A39" s="31"/>
      <c r="B39" s="339" t="s">
        <v>506</v>
      </c>
      <c r="C39" s="2" t="s">
        <v>90</v>
      </c>
      <c r="D39" s="60" t="s">
        <v>521</v>
      </c>
      <c r="E39" s="297" t="s">
        <v>478</v>
      </c>
      <c r="F39" s="67" t="s">
        <v>144</v>
      </c>
      <c r="G39" s="444" t="s">
        <v>146</v>
      </c>
      <c r="H39" s="298" t="s">
        <v>554</v>
      </c>
      <c r="I39" s="41">
        <v>0.83330000000000004</v>
      </c>
      <c r="J39" s="31"/>
      <c r="K39" s="90">
        <f t="shared" si="2"/>
        <v>0.83330000000000004</v>
      </c>
      <c r="L39" s="48"/>
    </row>
    <row r="40" spans="1:12" ht="369.75" customHeight="1" thickBot="1">
      <c r="A40" s="31"/>
      <c r="B40" s="338"/>
      <c r="C40" s="2" t="s">
        <v>91</v>
      </c>
      <c r="D40" s="60" t="s">
        <v>141</v>
      </c>
      <c r="E40" s="60" t="s">
        <v>117</v>
      </c>
      <c r="F40" s="67" t="s">
        <v>145</v>
      </c>
      <c r="G40" s="444" t="s">
        <v>142</v>
      </c>
      <c r="H40" s="277" t="s">
        <v>480</v>
      </c>
      <c r="I40" s="41">
        <v>1</v>
      </c>
      <c r="J40" s="31"/>
      <c r="K40" s="90">
        <f t="shared" si="2"/>
        <v>1</v>
      </c>
      <c r="L40" s="48"/>
    </row>
    <row r="41" spans="1:12" ht="230.25" customHeight="1" thickBot="1">
      <c r="A41" s="31"/>
      <c r="B41" s="341"/>
      <c r="C41" s="5" t="s">
        <v>87</v>
      </c>
      <c r="D41" s="60" t="s">
        <v>479</v>
      </c>
      <c r="E41" s="60" t="s">
        <v>533</v>
      </c>
      <c r="F41" s="67" t="s">
        <v>583</v>
      </c>
      <c r="G41" s="444" t="s">
        <v>147</v>
      </c>
      <c r="H41" s="294" t="s">
        <v>555</v>
      </c>
      <c r="I41" s="41">
        <v>1</v>
      </c>
      <c r="J41" s="31"/>
      <c r="K41" s="90">
        <f t="shared" si="2"/>
        <v>1</v>
      </c>
      <c r="L41" s="48"/>
    </row>
    <row r="42" spans="1:12" ht="359.25" customHeight="1" thickBot="1">
      <c r="A42" s="31"/>
      <c r="B42" s="338" t="s">
        <v>507</v>
      </c>
      <c r="C42" s="5" t="s">
        <v>88</v>
      </c>
      <c r="D42" s="299" t="s">
        <v>481</v>
      </c>
      <c r="E42" s="60" t="s">
        <v>236</v>
      </c>
      <c r="F42" s="67" t="s">
        <v>149</v>
      </c>
      <c r="G42" s="444" t="s">
        <v>148</v>
      </c>
      <c r="H42" s="276" t="s">
        <v>556</v>
      </c>
      <c r="I42" s="300">
        <v>0.89610000000000001</v>
      </c>
      <c r="J42" s="31"/>
      <c r="K42" s="90">
        <f t="shared" si="2"/>
        <v>0.89610000000000001</v>
      </c>
      <c r="L42" s="48"/>
    </row>
    <row r="43" spans="1:12" ht="274.5" customHeight="1" thickBot="1">
      <c r="A43" s="31"/>
      <c r="B43" s="340"/>
      <c r="C43" s="5" t="s">
        <v>89</v>
      </c>
      <c r="D43" s="60" t="s">
        <v>28</v>
      </c>
      <c r="E43" s="60" t="s">
        <v>482</v>
      </c>
      <c r="F43" s="67" t="s">
        <v>12</v>
      </c>
      <c r="G43" s="444" t="s">
        <v>150</v>
      </c>
      <c r="H43" s="291" t="s">
        <v>590</v>
      </c>
      <c r="I43" s="41">
        <v>1</v>
      </c>
      <c r="J43" s="31"/>
      <c r="K43" s="90">
        <f t="shared" si="2"/>
        <v>1</v>
      </c>
      <c r="L43" s="48"/>
    </row>
    <row r="44" spans="1:12" ht="311.25" customHeight="1" thickBot="1">
      <c r="A44" s="31"/>
      <c r="B44" s="337"/>
      <c r="C44" s="5" t="s">
        <v>56</v>
      </c>
      <c r="D44" s="60" t="s">
        <v>237</v>
      </c>
      <c r="E44" s="60" t="s">
        <v>483</v>
      </c>
      <c r="F44" s="67" t="s">
        <v>151</v>
      </c>
      <c r="G44" s="444" t="s">
        <v>140</v>
      </c>
      <c r="H44" s="276" t="s">
        <v>579</v>
      </c>
      <c r="I44" s="41">
        <v>1</v>
      </c>
      <c r="J44" s="31"/>
      <c r="K44" s="90">
        <f t="shared" si="2"/>
        <v>1</v>
      </c>
      <c r="L44" s="31"/>
    </row>
    <row r="45" spans="1:12" ht="255" customHeight="1" thickBot="1">
      <c r="A45" s="31"/>
      <c r="B45" s="338" t="s">
        <v>508</v>
      </c>
      <c r="C45" s="5" t="s">
        <v>85</v>
      </c>
      <c r="D45" s="60" t="s">
        <v>484</v>
      </c>
      <c r="E45" s="60" t="s">
        <v>485</v>
      </c>
      <c r="F45" s="67" t="s">
        <v>47</v>
      </c>
      <c r="G45" s="444" t="s">
        <v>152</v>
      </c>
      <c r="H45" s="278" t="s">
        <v>557</v>
      </c>
      <c r="I45" s="41">
        <v>1</v>
      </c>
      <c r="J45" s="31"/>
      <c r="K45" s="90">
        <f t="shared" si="2"/>
        <v>1</v>
      </c>
      <c r="L45" s="31"/>
    </row>
    <row r="46" spans="1:12" ht="249.75" customHeight="1" thickBot="1">
      <c r="A46" s="31"/>
      <c r="B46" s="340"/>
      <c r="C46" s="5" t="s">
        <v>86</v>
      </c>
      <c r="D46" s="60" t="s">
        <v>486</v>
      </c>
      <c r="E46" s="60" t="s">
        <v>487</v>
      </c>
      <c r="F46" s="67" t="s">
        <v>47</v>
      </c>
      <c r="G46" s="444" t="s">
        <v>153</v>
      </c>
      <c r="H46" s="279" t="s">
        <v>488</v>
      </c>
      <c r="I46" s="53">
        <v>1</v>
      </c>
      <c r="J46" s="31"/>
      <c r="K46" s="90">
        <f t="shared" si="2"/>
        <v>1</v>
      </c>
      <c r="L46" s="48"/>
    </row>
    <row r="47" spans="1:12" ht="254.25" customHeight="1" thickBot="1">
      <c r="A47" s="31"/>
      <c r="B47" s="337"/>
      <c r="C47" s="5" t="s">
        <v>82</v>
      </c>
      <c r="D47" s="60" t="s">
        <v>522</v>
      </c>
      <c r="E47" s="60" t="s">
        <v>534</v>
      </c>
      <c r="F47" s="67" t="s">
        <v>47</v>
      </c>
      <c r="G47" s="444" t="s">
        <v>154</v>
      </c>
      <c r="H47" s="34" t="s">
        <v>580</v>
      </c>
      <c r="I47" s="41">
        <v>1</v>
      </c>
      <c r="J47" s="31"/>
      <c r="K47" s="90">
        <f t="shared" si="2"/>
        <v>1</v>
      </c>
      <c r="L47" s="31"/>
    </row>
    <row r="48" spans="1:12" ht="190.5" customHeight="1" thickBot="1">
      <c r="A48" s="31"/>
      <c r="B48" s="362" t="s">
        <v>510</v>
      </c>
      <c r="C48" s="5" t="s">
        <v>83</v>
      </c>
      <c r="D48" s="60" t="s">
        <v>489</v>
      </c>
      <c r="E48" s="60" t="s">
        <v>155</v>
      </c>
      <c r="F48" s="67" t="s">
        <v>538</v>
      </c>
      <c r="G48" s="444" t="s">
        <v>181</v>
      </c>
      <c r="H48" s="34" t="s">
        <v>558</v>
      </c>
      <c r="I48" s="41">
        <v>1</v>
      </c>
      <c r="J48" s="31"/>
      <c r="K48" s="90">
        <f t="shared" si="2"/>
        <v>1</v>
      </c>
      <c r="L48" s="31"/>
    </row>
    <row r="49" spans="1:12" ht="193.5" customHeight="1" thickBot="1">
      <c r="A49" s="31"/>
      <c r="B49" s="338"/>
      <c r="C49" s="93" t="s">
        <v>84</v>
      </c>
      <c r="D49" s="102" t="s">
        <v>523</v>
      </c>
      <c r="E49" s="102" t="s">
        <v>535</v>
      </c>
      <c r="F49" s="104" t="s">
        <v>159</v>
      </c>
      <c r="G49" s="447" t="s">
        <v>588</v>
      </c>
      <c r="H49" s="94" t="s">
        <v>559</v>
      </c>
      <c r="I49" s="41">
        <v>1</v>
      </c>
      <c r="J49" s="31"/>
      <c r="K49" s="42">
        <f t="shared" si="2"/>
        <v>1</v>
      </c>
      <c r="L49" s="31"/>
    </row>
    <row r="50" spans="1:12" ht="30" customHeight="1" thickBot="1">
      <c r="A50" s="31"/>
      <c r="B50" s="363" t="s">
        <v>13</v>
      </c>
      <c r="C50" s="364"/>
      <c r="D50" s="364"/>
      <c r="E50" s="364"/>
      <c r="F50" s="364"/>
      <c r="G50" s="365"/>
      <c r="H50" s="52" t="s">
        <v>186</v>
      </c>
      <c r="I50" s="54">
        <f>AVERAGE(I38:I49)</f>
        <v>0.97540000000000004</v>
      </c>
      <c r="J50" s="31"/>
      <c r="K50" s="31"/>
      <c r="L50" s="48"/>
    </row>
    <row r="51" spans="1:12" ht="8.25" customHeight="1" thickBot="1">
      <c r="A51" s="31"/>
      <c r="B51" s="31"/>
      <c r="C51" s="31"/>
      <c r="D51" s="31"/>
      <c r="E51" s="31"/>
      <c r="F51" s="31"/>
      <c r="G51" s="31"/>
      <c r="H51" s="31"/>
      <c r="I51" s="31"/>
      <c r="J51" s="31"/>
      <c r="K51" s="31"/>
      <c r="L51" s="31"/>
    </row>
    <row r="52" spans="1:12" ht="51" customHeight="1" thickBot="1">
      <c r="A52" s="31"/>
      <c r="B52" s="366" t="s">
        <v>14</v>
      </c>
      <c r="C52" s="367"/>
      <c r="D52" s="367"/>
      <c r="E52" s="367"/>
      <c r="F52" s="367"/>
      <c r="G52" s="368"/>
      <c r="H52" s="35" t="s">
        <v>187</v>
      </c>
      <c r="I52" s="51"/>
      <c r="J52" s="31"/>
      <c r="K52" s="31"/>
      <c r="L52" s="48"/>
    </row>
    <row r="53" spans="1:12" ht="38.25" thickBot="1">
      <c r="A53" s="31"/>
      <c r="B53" s="21" t="s">
        <v>1</v>
      </c>
      <c r="C53" s="369" t="s">
        <v>8</v>
      </c>
      <c r="D53" s="370"/>
      <c r="E53" s="13" t="s">
        <v>9</v>
      </c>
      <c r="F53" s="13" t="s">
        <v>3</v>
      </c>
      <c r="G53" s="407" t="s">
        <v>4</v>
      </c>
      <c r="H53" s="408" t="s">
        <v>182</v>
      </c>
      <c r="I53" s="46" t="s">
        <v>184</v>
      </c>
      <c r="J53" s="31"/>
      <c r="K53" s="31"/>
      <c r="L53" s="48"/>
    </row>
    <row r="54" spans="1:12" ht="120" customHeight="1" thickBot="1">
      <c r="A54" s="31"/>
      <c r="B54" s="24" t="s">
        <v>160</v>
      </c>
      <c r="C54" s="18" t="s">
        <v>57</v>
      </c>
      <c r="D54" s="60" t="s">
        <v>118</v>
      </c>
      <c r="E54" s="60" t="s">
        <v>114</v>
      </c>
      <c r="F54" s="61" t="s">
        <v>163</v>
      </c>
      <c r="G54" s="444" t="s">
        <v>158</v>
      </c>
      <c r="H54" s="282" t="s">
        <v>453</v>
      </c>
      <c r="I54" s="40" t="s">
        <v>180</v>
      </c>
      <c r="J54" s="31"/>
      <c r="K54" s="89" t="str">
        <f t="shared" ref="K54:K62" si="3">I54</f>
        <v>N/A</v>
      </c>
      <c r="L54" s="48"/>
    </row>
    <row r="55" spans="1:12" ht="370.5" customHeight="1" thickBot="1">
      <c r="A55" s="31"/>
      <c r="B55" s="25" t="s">
        <v>53</v>
      </c>
      <c r="C55" s="19" t="s">
        <v>79</v>
      </c>
      <c r="D55" s="60" t="s">
        <v>490</v>
      </c>
      <c r="E55" s="60" t="s">
        <v>491</v>
      </c>
      <c r="F55" s="61" t="s">
        <v>15</v>
      </c>
      <c r="G55" s="444" t="s">
        <v>164</v>
      </c>
      <c r="H55" s="280" t="s">
        <v>560</v>
      </c>
      <c r="I55" s="41">
        <v>0.95</v>
      </c>
      <c r="J55" s="31"/>
      <c r="K55" s="90">
        <f t="shared" si="3"/>
        <v>0.95</v>
      </c>
      <c r="L55" s="48"/>
    </row>
    <row r="56" spans="1:12" ht="409.5" customHeight="1" thickBot="1">
      <c r="A56" s="31"/>
      <c r="B56" s="25" t="s">
        <v>53</v>
      </c>
      <c r="C56" s="19" t="s">
        <v>80</v>
      </c>
      <c r="D56" s="60" t="s">
        <v>238</v>
      </c>
      <c r="E56" s="60" t="s">
        <v>48</v>
      </c>
      <c r="F56" s="330" t="s">
        <v>37</v>
      </c>
      <c r="G56" s="444" t="s">
        <v>164</v>
      </c>
      <c r="H56" s="109" t="s">
        <v>561</v>
      </c>
      <c r="I56" s="41">
        <v>1</v>
      </c>
      <c r="J56" s="31"/>
      <c r="K56" s="90">
        <f t="shared" si="3"/>
        <v>1</v>
      </c>
      <c r="L56" s="48"/>
    </row>
    <row r="57" spans="1:12" ht="262.5" customHeight="1" thickBot="1">
      <c r="A57" s="31"/>
      <c r="B57" s="25" t="s">
        <v>53</v>
      </c>
      <c r="C57" s="19" t="s">
        <v>81</v>
      </c>
      <c r="D57" s="60" t="s">
        <v>156</v>
      </c>
      <c r="E57" s="60" t="s">
        <v>239</v>
      </c>
      <c r="F57" s="67" t="s">
        <v>157</v>
      </c>
      <c r="G57" s="444" t="s">
        <v>158</v>
      </c>
      <c r="H57" s="32" t="s">
        <v>562</v>
      </c>
      <c r="I57" s="41">
        <v>1</v>
      </c>
      <c r="J57" s="31"/>
      <c r="K57" s="90">
        <f t="shared" si="3"/>
        <v>1</v>
      </c>
      <c r="L57" s="48"/>
    </row>
    <row r="58" spans="1:12" ht="325.5" customHeight="1" thickBot="1">
      <c r="A58" s="31"/>
      <c r="B58" s="361" t="s">
        <v>54</v>
      </c>
      <c r="C58" s="440" t="s">
        <v>70</v>
      </c>
      <c r="D58" s="60" t="s">
        <v>240</v>
      </c>
      <c r="E58" s="62" t="s">
        <v>465</v>
      </c>
      <c r="F58" s="330" t="s">
        <v>15</v>
      </c>
      <c r="G58" s="444" t="s">
        <v>167</v>
      </c>
      <c r="H58" s="301" t="s">
        <v>563</v>
      </c>
      <c r="I58" s="41">
        <v>1</v>
      </c>
      <c r="J58" s="31"/>
      <c r="K58" s="90">
        <f t="shared" si="3"/>
        <v>1</v>
      </c>
      <c r="L58" s="48"/>
    </row>
    <row r="59" spans="1:12" ht="143.25" customHeight="1" thickBot="1">
      <c r="A59" s="31"/>
      <c r="B59" s="360"/>
      <c r="C59" s="11" t="s">
        <v>71</v>
      </c>
      <c r="D59" s="299" t="s">
        <v>524</v>
      </c>
      <c r="E59" s="299" t="s">
        <v>492</v>
      </c>
      <c r="F59" s="304" t="s">
        <v>165</v>
      </c>
      <c r="G59" s="448" t="s">
        <v>166</v>
      </c>
      <c r="H59" s="302" t="s">
        <v>564</v>
      </c>
      <c r="I59" s="41">
        <v>1</v>
      </c>
      <c r="J59" s="31"/>
      <c r="K59" s="90">
        <f t="shared" si="3"/>
        <v>1</v>
      </c>
      <c r="L59" s="48"/>
    </row>
    <row r="60" spans="1:12" ht="263.25" customHeight="1" thickBot="1">
      <c r="A60" s="31"/>
      <c r="B60" s="26" t="s">
        <v>16</v>
      </c>
      <c r="C60" s="5" t="s">
        <v>72</v>
      </c>
      <c r="D60" s="60" t="s">
        <v>525</v>
      </c>
      <c r="E60" s="60" t="s">
        <v>17</v>
      </c>
      <c r="F60" s="61" t="s">
        <v>18</v>
      </c>
      <c r="G60" s="444" t="s">
        <v>161</v>
      </c>
      <c r="H60" s="303" t="s">
        <v>589</v>
      </c>
      <c r="I60" s="41">
        <v>1</v>
      </c>
      <c r="J60" s="31"/>
      <c r="K60" s="90">
        <f t="shared" si="3"/>
        <v>1</v>
      </c>
      <c r="L60" s="48"/>
    </row>
    <row r="61" spans="1:12" ht="408.75" customHeight="1" thickBot="1">
      <c r="A61" s="31"/>
      <c r="B61" s="334" t="s">
        <v>115</v>
      </c>
      <c r="C61" s="6" t="s">
        <v>73</v>
      </c>
      <c r="D61" s="60" t="s">
        <v>241</v>
      </c>
      <c r="E61" s="60" t="s">
        <v>242</v>
      </c>
      <c r="F61" s="61" t="s">
        <v>119</v>
      </c>
      <c r="G61" s="444" t="s">
        <v>162</v>
      </c>
      <c r="H61" s="422" t="s">
        <v>607</v>
      </c>
      <c r="I61" s="41">
        <v>1</v>
      </c>
      <c r="J61" s="31"/>
      <c r="K61" s="90">
        <f t="shared" si="3"/>
        <v>1</v>
      </c>
      <c r="L61" s="48"/>
    </row>
    <row r="62" spans="1:12" ht="248.25" customHeight="1" thickBot="1">
      <c r="A62" s="31"/>
      <c r="B62" s="335"/>
      <c r="C62" s="93" t="s">
        <v>74</v>
      </c>
      <c r="D62" s="102" t="s">
        <v>243</v>
      </c>
      <c r="E62" s="105" t="s">
        <v>244</v>
      </c>
      <c r="F62" s="103" t="s">
        <v>19</v>
      </c>
      <c r="G62" s="446" t="s">
        <v>541</v>
      </c>
      <c r="H62" s="284" t="s">
        <v>493</v>
      </c>
      <c r="I62" s="41">
        <v>1</v>
      </c>
      <c r="J62" s="31"/>
      <c r="K62" s="42">
        <f t="shared" si="3"/>
        <v>1</v>
      </c>
      <c r="L62" s="48"/>
    </row>
    <row r="63" spans="1:12" ht="30" customHeight="1" thickBot="1">
      <c r="A63" s="31"/>
      <c r="B63" s="379" t="s">
        <v>20</v>
      </c>
      <c r="C63" s="380"/>
      <c r="D63" s="380"/>
      <c r="E63" s="380"/>
      <c r="F63" s="380"/>
      <c r="G63" s="381"/>
      <c r="H63" s="95" t="s">
        <v>268</v>
      </c>
      <c r="I63" s="305">
        <f>AVERAGE(I54:I62)</f>
        <v>0.99375000000000002</v>
      </c>
      <c r="J63" s="31"/>
      <c r="K63" s="31"/>
      <c r="L63" s="48"/>
    </row>
    <row r="64" spans="1:12" ht="8.25" customHeight="1" thickBot="1">
      <c r="A64" s="31"/>
      <c r="B64" s="31"/>
      <c r="C64" s="31"/>
      <c r="D64" s="31"/>
      <c r="E64" s="31"/>
      <c r="F64" s="31"/>
      <c r="G64" s="31"/>
      <c r="H64" s="31"/>
      <c r="I64" s="31"/>
      <c r="J64" s="31"/>
      <c r="K64" s="31"/>
      <c r="L64" s="31"/>
    </row>
    <row r="65" spans="1:12" ht="47.25" thickBot="1">
      <c r="A65" s="31"/>
      <c r="B65" s="376" t="s">
        <v>21</v>
      </c>
      <c r="C65" s="377"/>
      <c r="D65" s="377"/>
      <c r="E65" s="377"/>
      <c r="F65" s="377"/>
      <c r="G65" s="378"/>
      <c r="H65" s="36" t="s">
        <v>188</v>
      </c>
      <c r="I65" s="55"/>
      <c r="J65" s="31"/>
      <c r="K65" s="31"/>
      <c r="L65" s="48"/>
    </row>
    <row r="66" spans="1:12" ht="38.25" customHeight="1" thickBot="1">
      <c r="A66" s="31"/>
      <c r="B66" s="21" t="s">
        <v>1</v>
      </c>
      <c r="C66" s="369" t="s">
        <v>8</v>
      </c>
      <c r="D66" s="398"/>
      <c r="E66" s="12" t="s">
        <v>9</v>
      </c>
      <c r="F66" s="12" t="s">
        <v>3</v>
      </c>
      <c r="G66" s="403" t="s">
        <v>4</v>
      </c>
      <c r="H66" s="404" t="s">
        <v>182</v>
      </c>
      <c r="I66" s="404" t="s">
        <v>184</v>
      </c>
      <c r="J66" s="31"/>
      <c r="K66" s="31"/>
      <c r="L66" s="48"/>
    </row>
    <row r="67" spans="1:12" ht="80.25" customHeight="1" thickBot="1">
      <c r="A67" s="31"/>
      <c r="B67" s="29"/>
      <c r="C67" s="7" t="s">
        <v>58</v>
      </c>
      <c r="D67" s="60" t="s">
        <v>245</v>
      </c>
      <c r="E67" s="60" t="s">
        <v>246</v>
      </c>
      <c r="F67" s="61" t="s">
        <v>24</v>
      </c>
      <c r="G67" s="444" t="s">
        <v>179</v>
      </c>
      <c r="H67" s="282" t="s">
        <v>459</v>
      </c>
      <c r="I67" s="106" t="s">
        <v>180</v>
      </c>
      <c r="J67" s="31"/>
      <c r="K67" s="89" t="str">
        <f t="shared" ref="K67:K76" si="4">I67</f>
        <v>N/A</v>
      </c>
      <c r="L67" s="31"/>
    </row>
    <row r="68" spans="1:12" ht="234.75" customHeight="1" thickBot="1">
      <c r="A68" s="31"/>
      <c r="B68" s="382" t="s">
        <v>511</v>
      </c>
      <c r="C68" s="383" t="s">
        <v>110</v>
      </c>
      <c r="D68" s="374" t="s">
        <v>247</v>
      </c>
      <c r="E68" s="60" t="s">
        <v>248</v>
      </c>
      <c r="F68" s="374" t="s">
        <v>42</v>
      </c>
      <c r="G68" s="449" t="s">
        <v>273</v>
      </c>
      <c r="H68" s="306" t="s">
        <v>592</v>
      </c>
      <c r="I68" s="41" t="s">
        <v>180</v>
      </c>
      <c r="J68" s="31"/>
      <c r="K68" s="90" t="str">
        <f t="shared" si="4"/>
        <v>N/A</v>
      </c>
      <c r="L68" s="31"/>
    </row>
    <row r="69" spans="1:12" ht="78.75" customHeight="1" thickBot="1">
      <c r="A69" s="31"/>
      <c r="B69" s="371"/>
      <c r="C69" s="384"/>
      <c r="D69" s="375"/>
      <c r="E69" s="60" t="s">
        <v>270</v>
      </c>
      <c r="F69" s="375"/>
      <c r="G69" s="450"/>
      <c r="H69" s="307" t="s">
        <v>565</v>
      </c>
      <c r="I69" s="41" t="s">
        <v>180</v>
      </c>
      <c r="J69" s="31"/>
      <c r="K69" s="90" t="str">
        <f t="shared" si="4"/>
        <v>N/A</v>
      </c>
      <c r="L69" s="31"/>
    </row>
    <row r="70" spans="1:12" ht="334.5" customHeight="1" thickBot="1">
      <c r="A70" s="31"/>
      <c r="B70" s="27" t="s">
        <v>49</v>
      </c>
      <c r="C70" s="10" t="s">
        <v>59</v>
      </c>
      <c r="D70" s="60" t="s">
        <v>526</v>
      </c>
      <c r="E70" s="60" t="s">
        <v>494</v>
      </c>
      <c r="F70" s="330" t="s">
        <v>177</v>
      </c>
      <c r="G70" s="444" t="s">
        <v>170</v>
      </c>
      <c r="H70" s="286" t="s">
        <v>581</v>
      </c>
      <c r="I70" s="41">
        <v>1</v>
      </c>
      <c r="J70" s="31"/>
      <c r="K70" s="90">
        <f t="shared" si="4"/>
        <v>1</v>
      </c>
      <c r="L70" s="48"/>
    </row>
    <row r="71" spans="1:12" ht="199.5" customHeight="1" thickBot="1">
      <c r="A71" s="31"/>
      <c r="B71" s="28" t="s">
        <v>50</v>
      </c>
      <c r="C71" s="7" t="s">
        <v>60</v>
      </c>
      <c r="D71" s="60" t="s">
        <v>249</v>
      </c>
      <c r="E71" s="62" t="s">
        <v>495</v>
      </c>
      <c r="F71" s="61" t="s">
        <v>29</v>
      </c>
      <c r="G71" s="444" t="s">
        <v>542</v>
      </c>
      <c r="H71" s="308" t="s">
        <v>566</v>
      </c>
      <c r="I71" s="41">
        <v>1</v>
      </c>
      <c r="J71" s="31"/>
      <c r="K71" s="90">
        <f t="shared" si="4"/>
        <v>1</v>
      </c>
      <c r="L71" s="31"/>
    </row>
    <row r="72" spans="1:12" ht="108.75" customHeight="1" thickBot="1">
      <c r="A72" s="31"/>
      <c r="B72" s="372" t="s">
        <v>51</v>
      </c>
      <c r="C72" s="7" t="s">
        <v>61</v>
      </c>
      <c r="D72" s="60" t="s">
        <v>250</v>
      </c>
      <c r="E72" s="62" t="s">
        <v>251</v>
      </c>
      <c r="F72" s="61" t="s">
        <v>22</v>
      </c>
      <c r="G72" s="444" t="s">
        <v>170</v>
      </c>
      <c r="H72" s="309" t="s">
        <v>497</v>
      </c>
      <c r="I72" s="53" t="s">
        <v>180</v>
      </c>
      <c r="J72" s="31"/>
      <c r="K72" s="90" t="str">
        <f t="shared" si="4"/>
        <v>N/A</v>
      </c>
      <c r="L72" s="48"/>
    </row>
    <row r="73" spans="1:12" ht="174.75" customHeight="1" thickBot="1">
      <c r="A73" s="31"/>
      <c r="B73" s="373"/>
      <c r="C73" s="7" t="s">
        <v>75</v>
      </c>
      <c r="D73" s="60" t="s">
        <v>252</v>
      </c>
      <c r="E73" s="62" t="s">
        <v>454</v>
      </c>
      <c r="F73" s="61" t="s">
        <v>178</v>
      </c>
      <c r="G73" s="444" t="s">
        <v>175</v>
      </c>
      <c r="H73" s="310" t="s">
        <v>584</v>
      </c>
      <c r="I73" s="41">
        <v>1</v>
      </c>
      <c r="J73" s="31"/>
      <c r="K73" s="90">
        <f t="shared" si="4"/>
        <v>1</v>
      </c>
      <c r="L73" s="48"/>
    </row>
    <row r="74" spans="1:12" ht="174.75" customHeight="1" thickBot="1">
      <c r="A74" s="31"/>
      <c r="B74" s="29" t="s">
        <v>51</v>
      </c>
      <c r="C74" s="7" t="s">
        <v>76</v>
      </c>
      <c r="D74" s="60" t="s">
        <v>253</v>
      </c>
      <c r="E74" s="62" t="s">
        <v>176</v>
      </c>
      <c r="F74" s="61" t="s">
        <v>177</v>
      </c>
      <c r="G74" s="444" t="s">
        <v>170</v>
      </c>
      <c r="H74" s="310" t="s">
        <v>499</v>
      </c>
      <c r="I74" s="41">
        <v>1</v>
      </c>
      <c r="J74" s="31"/>
      <c r="K74" s="90">
        <f t="shared" si="4"/>
        <v>1</v>
      </c>
      <c r="L74" s="31"/>
    </row>
    <row r="75" spans="1:12" ht="261.75" customHeight="1" thickBot="1">
      <c r="A75" s="31"/>
      <c r="B75" s="30" t="s">
        <v>52</v>
      </c>
      <c r="C75" s="7" t="s">
        <v>62</v>
      </c>
      <c r="D75" s="60" t="s">
        <v>254</v>
      </c>
      <c r="E75" s="62" t="s">
        <v>255</v>
      </c>
      <c r="F75" s="61" t="s">
        <v>25</v>
      </c>
      <c r="G75" s="444" t="s">
        <v>173</v>
      </c>
      <c r="H75" s="310" t="s">
        <v>567</v>
      </c>
      <c r="I75" s="41" t="s">
        <v>180</v>
      </c>
      <c r="J75" s="31"/>
      <c r="K75" s="90" t="str">
        <f t="shared" si="4"/>
        <v>N/A</v>
      </c>
      <c r="L75" s="31"/>
    </row>
    <row r="76" spans="1:12" ht="120.75" customHeight="1" thickBot="1">
      <c r="A76" s="31"/>
      <c r="B76" s="29" t="s">
        <v>52</v>
      </c>
      <c r="C76" s="96" t="s">
        <v>77</v>
      </c>
      <c r="D76" s="102" t="s">
        <v>256</v>
      </c>
      <c r="E76" s="102" t="s">
        <v>257</v>
      </c>
      <c r="F76" s="103" t="s">
        <v>25</v>
      </c>
      <c r="G76" s="446" t="s">
        <v>174</v>
      </c>
      <c r="H76" s="285" t="s">
        <v>460</v>
      </c>
      <c r="I76" s="41" t="s">
        <v>180</v>
      </c>
      <c r="J76" s="31"/>
      <c r="K76" s="42" t="str">
        <f t="shared" si="4"/>
        <v>N/A</v>
      </c>
      <c r="L76" s="48"/>
    </row>
    <row r="77" spans="1:12" ht="39" customHeight="1" thickBot="1">
      <c r="A77" s="31"/>
      <c r="B77" s="385" t="s">
        <v>23</v>
      </c>
      <c r="C77" s="386"/>
      <c r="D77" s="386"/>
      <c r="E77" s="386"/>
      <c r="F77" s="386"/>
      <c r="G77" s="387"/>
      <c r="H77" s="56" t="s">
        <v>189</v>
      </c>
      <c r="I77" s="57">
        <f>AVERAGE(I67:I76)</f>
        <v>1</v>
      </c>
      <c r="J77" s="31"/>
      <c r="K77" s="31"/>
      <c r="L77" s="48"/>
    </row>
    <row r="78" spans="1:12" ht="8.25" customHeight="1" thickBot="1">
      <c r="A78" s="31"/>
      <c r="B78" s="31"/>
      <c r="C78" s="31"/>
      <c r="D78" s="31"/>
      <c r="E78" s="31"/>
      <c r="F78" s="31"/>
      <c r="G78" s="31"/>
      <c r="H78" s="31"/>
      <c r="I78" s="31"/>
      <c r="J78" s="31"/>
      <c r="K78" s="31"/>
      <c r="L78" s="31"/>
    </row>
    <row r="79" spans="1:12" ht="42.75" thickBot="1">
      <c r="A79" s="31"/>
      <c r="B79" s="391" t="s">
        <v>38</v>
      </c>
      <c r="C79" s="392"/>
      <c r="D79" s="392"/>
      <c r="E79" s="392"/>
      <c r="F79" s="392"/>
      <c r="G79" s="393"/>
      <c r="H79" s="37" t="s">
        <v>190</v>
      </c>
      <c r="I79" s="58"/>
      <c r="J79" s="31"/>
      <c r="K79" s="31"/>
      <c r="L79" s="48"/>
    </row>
    <row r="80" spans="1:12" ht="42" customHeight="1" thickBot="1">
      <c r="A80" s="31"/>
      <c r="B80" s="21" t="s">
        <v>1</v>
      </c>
      <c r="C80" s="369" t="s">
        <v>8</v>
      </c>
      <c r="D80" s="398"/>
      <c r="E80" s="12" t="s">
        <v>9</v>
      </c>
      <c r="F80" s="12" t="s">
        <v>3</v>
      </c>
      <c r="G80" s="405" t="s">
        <v>4</v>
      </c>
      <c r="H80" s="406" t="s">
        <v>182</v>
      </c>
      <c r="I80" s="46" t="s">
        <v>184</v>
      </c>
      <c r="J80" s="31"/>
      <c r="K80" s="31"/>
      <c r="L80" s="48"/>
    </row>
    <row r="81" spans="1:12" ht="135.75" customHeight="1" thickBot="1">
      <c r="A81" s="31"/>
      <c r="B81" s="394" t="s">
        <v>366</v>
      </c>
      <c r="C81" s="4" t="s">
        <v>78</v>
      </c>
      <c r="D81" s="60" t="s">
        <v>258</v>
      </c>
      <c r="E81" s="60" t="s">
        <v>259</v>
      </c>
      <c r="F81" s="61" t="s">
        <v>260</v>
      </c>
      <c r="G81" s="451" t="s">
        <v>168</v>
      </c>
      <c r="H81" s="441" t="s">
        <v>593</v>
      </c>
      <c r="I81" s="68">
        <v>0.875</v>
      </c>
      <c r="J81" s="31"/>
      <c r="K81" s="90">
        <f t="shared" ref="K81:K87" si="5">I81</f>
        <v>0.875</v>
      </c>
      <c r="L81" s="48"/>
    </row>
    <row r="82" spans="1:12" ht="88.5" customHeight="1" thickBot="1">
      <c r="A82" s="31"/>
      <c r="B82" s="395"/>
      <c r="C82" s="4" t="s">
        <v>63</v>
      </c>
      <c r="D82" s="60" t="s">
        <v>261</v>
      </c>
      <c r="E82" s="62" t="s">
        <v>262</v>
      </c>
      <c r="F82" s="61" t="s">
        <v>40</v>
      </c>
      <c r="G82" s="444" t="s">
        <v>170</v>
      </c>
      <c r="H82" s="314" t="s">
        <v>502</v>
      </c>
      <c r="I82" s="69">
        <v>0</v>
      </c>
      <c r="J82" s="31"/>
      <c r="K82" s="90">
        <f t="shared" si="5"/>
        <v>0</v>
      </c>
      <c r="L82" s="48"/>
    </row>
    <row r="83" spans="1:12" ht="396.75" customHeight="1" thickBot="1">
      <c r="A83" s="31"/>
      <c r="B83" s="397" t="s">
        <v>512</v>
      </c>
      <c r="C83" s="4" t="s">
        <v>64</v>
      </c>
      <c r="D83" s="60" t="s">
        <v>263</v>
      </c>
      <c r="E83" s="60" t="s">
        <v>462</v>
      </c>
      <c r="F83" s="61" t="s">
        <v>40</v>
      </c>
      <c r="G83" s="444" t="s">
        <v>264</v>
      </c>
      <c r="H83" s="298" t="s">
        <v>568</v>
      </c>
      <c r="I83" s="69">
        <v>1</v>
      </c>
      <c r="J83" s="31"/>
      <c r="K83" s="90">
        <f t="shared" si="5"/>
        <v>1</v>
      </c>
      <c r="L83" s="48"/>
    </row>
    <row r="84" spans="1:12" ht="192.75" customHeight="1" thickBot="1">
      <c r="A84" s="31"/>
      <c r="B84" s="394"/>
      <c r="C84" s="4" t="s">
        <v>65</v>
      </c>
      <c r="D84" s="60" t="s">
        <v>265</v>
      </c>
      <c r="E84" s="60" t="s">
        <v>463</v>
      </c>
      <c r="F84" s="61" t="s">
        <v>120</v>
      </c>
      <c r="G84" s="444" t="s">
        <v>166</v>
      </c>
      <c r="H84" s="312" t="s">
        <v>569</v>
      </c>
      <c r="I84" s="311">
        <v>0.44350000000000001</v>
      </c>
      <c r="J84" s="31"/>
      <c r="K84" s="90">
        <f t="shared" si="5"/>
        <v>0.44350000000000001</v>
      </c>
      <c r="L84" s="48"/>
    </row>
    <row r="85" spans="1:12" ht="178.5" customHeight="1" thickBot="1">
      <c r="A85" s="31"/>
      <c r="B85" s="395"/>
      <c r="C85" s="4" t="s">
        <v>66</v>
      </c>
      <c r="D85" s="60" t="s">
        <v>266</v>
      </c>
      <c r="E85" s="60" t="s">
        <v>464</v>
      </c>
      <c r="F85" s="61" t="s">
        <v>40</v>
      </c>
      <c r="G85" s="451" t="s">
        <v>166</v>
      </c>
      <c r="H85" s="312" t="s">
        <v>498</v>
      </c>
      <c r="I85" s="69">
        <v>1</v>
      </c>
      <c r="J85" s="31"/>
      <c r="K85" s="90">
        <f t="shared" si="5"/>
        <v>1</v>
      </c>
      <c r="L85" s="31"/>
    </row>
    <row r="86" spans="1:12" ht="82.5" customHeight="1" thickBot="1">
      <c r="A86" s="31"/>
      <c r="B86" s="395" t="s">
        <v>39</v>
      </c>
      <c r="C86" s="4" t="s">
        <v>67</v>
      </c>
      <c r="D86" s="60" t="s">
        <v>527</v>
      </c>
      <c r="E86" s="60" t="s">
        <v>169</v>
      </c>
      <c r="F86" s="61" t="s">
        <v>539</v>
      </c>
      <c r="G86" s="451" t="s">
        <v>267</v>
      </c>
      <c r="H86" s="285" t="s">
        <v>496</v>
      </c>
      <c r="I86" s="69" t="s">
        <v>180</v>
      </c>
      <c r="J86" s="31"/>
      <c r="K86" s="90" t="str">
        <f t="shared" si="5"/>
        <v>N/A</v>
      </c>
      <c r="L86" s="31"/>
    </row>
    <row r="87" spans="1:12" ht="409.5" customHeight="1" thickBot="1">
      <c r="A87" s="31"/>
      <c r="B87" s="396"/>
      <c r="C87" s="4" t="s">
        <v>172</v>
      </c>
      <c r="D87" s="60" t="s">
        <v>528</v>
      </c>
      <c r="E87" s="60" t="s">
        <v>536</v>
      </c>
      <c r="F87" s="61" t="s">
        <v>171</v>
      </c>
      <c r="G87" s="451" t="s">
        <v>166</v>
      </c>
      <c r="H87" s="313" t="s">
        <v>570</v>
      </c>
      <c r="I87" s="70">
        <v>1</v>
      </c>
      <c r="J87" s="31"/>
      <c r="K87" s="90">
        <f t="shared" si="5"/>
        <v>1</v>
      </c>
      <c r="L87" s="31"/>
    </row>
    <row r="88" spans="1:12" ht="29.25" customHeight="1" thickBot="1">
      <c r="A88" s="31"/>
      <c r="B88" s="388" t="s">
        <v>23</v>
      </c>
      <c r="C88" s="389"/>
      <c r="D88" s="389"/>
      <c r="E88" s="389"/>
      <c r="F88" s="389"/>
      <c r="G88" s="390"/>
      <c r="H88" s="71" t="s">
        <v>451</v>
      </c>
      <c r="I88" s="59">
        <f>AVERAGE(I81:I87)</f>
        <v>0.71975</v>
      </c>
      <c r="J88" s="31"/>
      <c r="K88" s="59">
        <f>AVERAGE(K8:K87)</f>
        <v>0.94689534883720927</v>
      </c>
      <c r="L88" s="31"/>
    </row>
    <row r="89" spans="1:12" ht="15">
      <c r="A89" s="31"/>
      <c r="B89" s="31"/>
      <c r="C89" s="31"/>
      <c r="D89" s="31"/>
      <c r="E89" s="31"/>
      <c r="F89" s="31"/>
      <c r="G89" s="31"/>
      <c r="H89" s="31"/>
      <c r="I89" s="31"/>
      <c r="J89" s="31"/>
      <c r="K89" s="31"/>
      <c r="L89" s="31"/>
    </row>
    <row r="90" spans="1:12" ht="8.25" customHeight="1" thickBot="1">
      <c r="A90" s="31"/>
      <c r="L90" s="31"/>
    </row>
    <row r="91" spans="1:12" ht="21" customHeight="1" thickBot="1">
      <c r="A91" s="31"/>
      <c r="B91" s="424" t="s">
        <v>513</v>
      </c>
      <c r="C91" s="425"/>
      <c r="D91" s="426"/>
      <c r="E91" s="399" t="s">
        <v>515</v>
      </c>
      <c r="F91" s="399" t="s">
        <v>515</v>
      </c>
      <c r="G91" s="399" t="s">
        <v>500</v>
      </c>
      <c r="L91" s="31"/>
    </row>
    <row r="92" spans="1:12" ht="21" customHeight="1" thickBot="1">
      <c r="A92" s="31"/>
      <c r="B92" s="429" t="s">
        <v>514</v>
      </c>
      <c r="C92" s="427"/>
      <c r="D92" s="428"/>
      <c r="E92" s="423" t="s">
        <v>2</v>
      </c>
      <c r="F92" s="423" t="s">
        <v>516</v>
      </c>
      <c r="G92" s="423"/>
      <c r="L92" s="31"/>
    </row>
    <row r="93" spans="1:12" ht="46.5" customHeight="1" thickBot="1">
      <c r="A93" s="31"/>
      <c r="B93" s="317" t="s">
        <v>32</v>
      </c>
      <c r="C93" s="318"/>
      <c r="D93" s="318"/>
      <c r="E93" s="72">
        <v>18</v>
      </c>
      <c r="F93" s="72">
        <v>19</v>
      </c>
      <c r="G93" s="328">
        <f>I27</f>
        <v>0.97441818181818174</v>
      </c>
      <c r="L93" s="31"/>
    </row>
    <row r="94" spans="1:12" ht="21.75" thickBot="1">
      <c r="A94" s="31"/>
      <c r="B94" s="317" t="s">
        <v>33</v>
      </c>
      <c r="C94" s="318"/>
      <c r="D94" s="318"/>
      <c r="E94" s="73">
        <v>3</v>
      </c>
      <c r="F94" s="73">
        <v>3</v>
      </c>
      <c r="G94" s="327">
        <f>I34</f>
        <v>1</v>
      </c>
      <c r="L94" s="31"/>
    </row>
    <row r="95" spans="1:12" ht="40.5" customHeight="1" thickBot="1">
      <c r="A95" s="31"/>
      <c r="B95" s="317" t="s">
        <v>34</v>
      </c>
      <c r="C95" s="318"/>
      <c r="D95" s="318"/>
      <c r="E95" s="74">
        <v>12</v>
      </c>
      <c r="F95" s="74">
        <v>12</v>
      </c>
      <c r="G95" s="326">
        <f>I50</f>
        <v>0.97540000000000004</v>
      </c>
      <c r="L95" s="31"/>
    </row>
    <row r="96" spans="1:12" ht="21.75" thickBot="1">
      <c r="A96" s="31"/>
      <c r="B96" s="317" t="s">
        <v>35</v>
      </c>
      <c r="C96" s="318"/>
      <c r="D96" s="318"/>
      <c r="E96" s="75">
        <v>9</v>
      </c>
      <c r="F96" s="75">
        <v>9</v>
      </c>
      <c r="G96" s="325">
        <f>I63</f>
        <v>0.99375000000000002</v>
      </c>
      <c r="L96" s="31"/>
    </row>
    <row r="97" spans="1:12" ht="21.75" thickBot="1">
      <c r="A97" s="31"/>
      <c r="B97" s="317" t="s">
        <v>36</v>
      </c>
      <c r="C97" s="318"/>
      <c r="D97" s="318"/>
      <c r="E97" s="76">
        <v>9</v>
      </c>
      <c r="F97" s="76">
        <v>10</v>
      </c>
      <c r="G97" s="324">
        <f>I77</f>
        <v>1</v>
      </c>
      <c r="L97" s="31"/>
    </row>
    <row r="98" spans="1:12" ht="33" customHeight="1" thickBot="1">
      <c r="A98" s="31"/>
      <c r="B98" s="319" t="s">
        <v>41</v>
      </c>
      <c r="C98" s="320"/>
      <c r="D98" s="320"/>
      <c r="E98" s="77">
        <v>7</v>
      </c>
      <c r="F98" s="77">
        <v>7</v>
      </c>
      <c r="G98" s="323">
        <f>I88</f>
        <v>0.71975</v>
      </c>
      <c r="L98" s="31"/>
    </row>
    <row r="99" spans="1:12" ht="33" customHeight="1" thickBot="1">
      <c r="A99" s="31"/>
      <c r="B99" s="315" t="s">
        <v>68</v>
      </c>
      <c r="C99" s="316"/>
      <c r="D99" s="316"/>
      <c r="E99" s="78">
        <f>SUM(E93:E98)</f>
        <v>58</v>
      </c>
      <c r="F99" s="78">
        <f>SUM(F93:F98)</f>
        <v>60</v>
      </c>
      <c r="G99" s="322">
        <f>K88</f>
        <v>0.94689534883720927</v>
      </c>
      <c r="L99" s="31"/>
    </row>
    <row r="100" spans="1:12">
      <c r="A100" s="31"/>
      <c r="L100" s="31"/>
    </row>
    <row r="101" spans="1:12" ht="18" thickBot="1">
      <c r="A101" s="31"/>
      <c r="G101" s="16"/>
      <c r="I101" s="16"/>
      <c r="K101" s="16"/>
      <c r="L101" s="31"/>
    </row>
    <row r="102" spans="1:12" ht="18" thickBot="1">
      <c r="A102" s="31"/>
      <c r="D102" s="79" t="s">
        <v>233</v>
      </c>
      <c r="E102" s="80" t="s">
        <v>226</v>
      </c>
      <c r="G102" s="16"/>
      <c r="I102" s="16"/>
      <c r="K102" s="16"/>
      <c r="L102" s="31"/>
    </row>
    <row r="103" spans="1:12" s="14" customFormat="1" ht="24" customHeight="1">
      <c r="A103" s="31"/>
      <c r="B103" s="3"/>
      <c r="C103" s="16"/>
      <c r="D103" s="81" t="s">
        <v>227</v>
      </c>
      <c r="E103" s="82">
        <f>COUNTIF(K$8:K$87,"&gt;=90%")</f>
        <v>37</v>
      </c>
      <c r="F103" s="3"/>
      <c r="G103" s="16"/>
      <c r="H103" s="38" t="s">
        <v>183</v>
      </c>
      <c r="I103" s="16"/>
      <c r="J103" s="3"/>
      <c r="K103" s="16"/>
      <c r="L103" s="31"/>
    </row>
    <row r="104" spans="1:12" ht="18">
      <c r="A104" s="31"/>
      <c r="D104" s="83" t="s">
        <v>228</v>
      </c>
      <c r="E104" s="82">
        <f>(COUNTIF(K$8:K$87,"&gt;65%")-COUNTIF(K$8:K$87,"&gt;=90%"))</f>
        <v>4</v>
      </c>
      <c r="G104" s="16"/>
      <c r="H104" s="430" t="s">
        <v>501</v>
      </c>
      <c r="I104" s="16"/>
      <c r="K104" s="16"/>
      <c r="L104" s="31"/>
    </row>
    <row r="105" spans="1:12" ht="18" thickBot="1">
      <c r="A105" s="31"/>
      <c r="D105" s="84" t="s">
        <v>229</v>
      </c>
      <c r="E105" s="82">
        <f>COUNTIF(K$8:K$87,"&lt;=65%")</f>
        <v>2</v>
      </c>
      <c r="G105" s="16"/>
      <c r="H105" s="39"/>
      <c r="I105" s="16"/>
      <c r="K105" s="16"/>
      <c r="L105" s="31"/>
    </row>
    <row r="106" spans="1:12" ht="21.75" thickBot="1">
      <c r="A106" s="31"/>
      <c r="D106" s="85" t="s">
        <v>230</v>
      </c>
      <c r="E106" s="86">
        <f>SUM(E103:E105)</f>
        <v>43</v>
      </c>
      <c r="G106" s="16"/>
      <c r="H106" s="466" t="s">
        <v>452</v>
      </c>
      <c r="I106" s="16"/>
      <c r="K106" s="16"/>
      <c r="L106" s="31"/>
    </row>
    <row r="107" spans="1:12" ht="18" thickBot="1">
      <c r="A107" s="31"/>
      <c r="D107" s="87" t="s">
        <v>231</v>
      </c>
      <c r="E107" s="88">
        <f>COUNTIF(K$8:K$87,"N/A")</f>
        <v>17</v>
      </c>
      <c r="G107" s="16"/>
      <c r="I107" s="16"/>
      <c r="K107" s="16"/>
      <c r="L107" s="31"/>
    </row>
    <row r="108" spans="1:12" ht="15">
      <c r="A108" s="31"/>
      <c r="D108" s="3"/>
      <c r="E108" s="16"/>
      <c r="G108" s="16"/>
      <c r="I108" s="16"/>
      <c r="K108" s="16"/>
      <c r="L108" s="31"/>
    </row>
    <row r="109" spans="1:12" ht="15">
      <c r="A109" s="31"/>
      <c r="D109" s="3"/>
      <c r="E109" s="16"/>
      <c r="G109" s="16"/>
      <c r="I109" s="16"/>
      <c r="K109" s="16"/>
      <c r="L109" s="31"/>
    </row>
    <row r="110" spans="1:12" ht="15">
      <c r="A110" s="31"/>
      <c r="D110" s="3"/>
      <c r="E110" s="16"/>
      <c r="G110" s="16"/>
      <c r="I110" s="16"/>
      <c r="K110" s="16"/>
      <c r="L110" s="31"/>
    </row>
    <row r="111" spans="1:12" ht="15">
      <c r="A111" s="31"/>
      <c r="B111" s="31"/>
      <c r="C111" s="31"/>
      <c r="D111" s="31"/>
      <c r="E111" s="31"/>
      <c r="F111" s="31"/>
      <c r="G111" s="31"/>
      <c r="H111" s="31"/>
      <c r="I111" s="31"/>
      <c r="J111" s="31"/>
      <c r="K111" s="31"/>
      <c r="L111" s="31"/>
    </row>
    <row r="112" spans="1:12" ht="30" customHeight="1"/>
    <row r="113" ht="24" customHeight="1"/>
    <row r="114" ht="24" customHeight="1"/>
    <row r="115" ht="24" customHeight="1"/>
    <row r="116" ht="20.25" customHeight="1"/>
  </sheetData>
  <autoFilter ref="B7:G77" xr:uid="{00000000-0009-0000-0000-000000000000}">
    <filterColumn colId="1" showButton="0"/>
  </autoFilter>
  <conditionalFormatting sqref="I27">
    <cfRule type="cellIs" dxfId="663" priority="809" operator="equal">
      <formula>"""% cumple"""</formula>
    </cfRule>
    <cfRule type="cellIs" dxfId="662" priority="810" operator="equal">
      <formula>"% cumple"</formula>
    </cfRule>
    <cfRule type="cellIs" dxfId="661" priority="811" operator="equal">
      <formula>"N/A"</formula>
    </cfRule>
    <cfRule type="cellIs" dxfId="660" priority="812" operator="greaterThan">
      <formula>0.9</formula>
    </cfRule>
    <cfRule type="cellIs" dxfId="659" priority="813" operator="between">
      <formula>0.65</formula>
      <formula>0.9</formula>
    </cfRule>
    <cfRule type="cellIs" dxfId="658" priority="814" operator="equal">
      <formula>"N/A"</formula>
    </cfRule>
    <cfRule type="cellIs" dxfId="657" priority="815" operator="greaterThan">
      <formula>90</formula>
    </cfRule>
    <cfRule type="cellIs" dxfId="656" priority="816" operator="equal">
      <formula>"&gt;90%"</formula>
    </cfRule>
  </conditionalFormatting>
  <conditionalFormatting sqref="K8:K26">
    <cfRule type="cellIs" dxfId="655" priority="801" operator="equal">
      <formula>"""% cumple"""</formula>
    </cfRule>
    <cfRule type="cellIs" dxfId="654" priority="802" operator="equal">
      <formula>"% cumple"</formula>
    </cfRule>
    <cfRule type="cellIs" dxfId="653" priority="803" operator="equal">
      <formula>"N/A"</formula>
    </cfRule>
    <cfRule type="cellIs" dxfId="652" priority="804" operator="greaterThan">
      <formula>0.9</formula>
    </cfRule>
    <cfRule type="cellIs" dxfId="651" priority="805" operator="between">
      <formula>0.65</formula>
      <formula>0.9</formula>
    </cfRule>
    <cfRule type="cellIs" dxfId="650" priority="806" operator="equal">
      <formula>"N/A"</formula>
    </cfRule>
    <cfRule type="cellIs" dxfId="649" priority="807" operator="greaterThan">
      <formula>90</formula>
    </cfRule>
    <cfRule type="cellIs" dxfId="648" priority="808" operator="equal">
      <formula>"&gt;90%"</formula>
    </cfRule>
  </conditionalFormatting>
  <conditionalFormatting sqref="I8:I12 I26 I24 I14:I22">
    <cfRule type="cellIs" dxfId="647" priority="793" operator="equal">
      <formula>"""% cumple"""</formula>
    </cfRule>
    <cfRule type="cellIs" dxfId="646" priority="794" operator="equal">
      <formula>"% cumple"</formula>
    </cfRule>
    <cfRule type="cellIs" dxfId="645" priority="795" operator="equal">
      <formula>"N/A"</formula>
    </cfRule>
    <cfRule type="cellIs" dxfId="644" priority="796" operator="greaterThan">
      <formula>0.9</formula>
    </cfRule>
    <cfRule type="cellIs" dxfId="643" priority="797" operator="between">
      <formula>0.65</formula>
      <formula>0.9</formula>
    </cfRule>
    <cfRule type="cellIs" dxfId="642" priority="798" operator="equal">
      <formula>"N/A"</formula>
    </cfRule>
    <cfRule type="cellIs" dxfId="641" priority="799" operator="greaterThan">
      <formula>90</formula>
    </cfRule>
    <cfRule type="cellIs" dxfId="640" priority="800" operator="equal">
      <formula>"&gt;90%"</formula>
    </cfRule>
  </conditionalFormatting>
  <conditionalFormatting sqref="K88">
    <cfRule type="cellIs" dxfId="639" priority="73" operator="equal">
      <formula>"""% cumple"""</formula>
    </cfRule>
    <cfRule type="cellIs" dxfId="638" priority="74" operator="equal">
      <formula>"% cumple"</formula>
    </cfRule>
    <cfRule type="cellIs" dxfId="637" priority="75" operator="equal">
      <formula>"N/A"</formula>
    </cfRule>
    <cfRule type="cellIs" dxfId="636" priority="76" operator="greaterThan">
      <formula>0.9</formula>
    </cfRule>
    <cfRule type="cellIs" dxfId="635" priority="77" operator="between">
      <formula>0.65</formula>
      <formula>0.9</formula>
    </cfRule>
    <cfRule type="cellIs" dxfId="634" priority="78" operator="equal">
      <formula>"N/A"</formula>
    </cfRule>
    <cfRule type="cellIs" dxfId="633" priority="79" operator="greaterThan">
      <formula>90</formula>
    </cfRule>
    <cfRule type="cellIs" dxfId="632" priority="80" operator="equal">
      <formula>"&gt;90%"</formula>
    </cfRule>
  </conditionalFormatting>
  <conditionalFormatting sqref="K81:K87">
    <cfRule type="cellIs" dxfId="631" priority="33" operator="equal">
      <formula>"""% cumple"""</formula>
    </cfRule>
    <cfRule type="cellIs" dxfId="630" priority="34" operator="equal">
      <formula>"% cumple"</formula>
    </cfRule>
    <cfRule type="cellIs" dxfId="629" priority="35" operator="equal">
      <formula>"N/A"</formula>
    </cfRule>
    <cfRule type="cellIs" dxfId="628" priority="36" operator="greaterThan">
      <formula>0.9</formula>
    </cfRule>
    <cfRule type="cellIs" dxfId="627" priority="37" operator="between">
      <formula>0.65</formula>
      <formula>0.9</formula>
    </cfRule>
    <cfRule type="cellIs" dxfId="626" priority="38" operator="equal">
      <formula>"N/A"</formula>
    </cfRule>
    <cfRule type="cellIs" dxfId="625" priority="39" operator="greaterThan">
      <formula>90</formula>
    </cfRule>
    <cfRule type="cellIs" dxfId="624" priority="40" operator="equal">
      <formula>"&gt;90%"</formula>
    </cfRule>
  </conditionalFormatting>
  <conditionalFormatting sqref="I29">
    <cfRule type="cellIs" dxfId="623" priority="769" operator="equal">
      <formula>"""% cumple"""</formula>
    </cfRule>
    <cfRule type="cellIs" dxfId="622" priority="770" operator="equal">
      <formula>"% cumple"</formula>
    </cfRule>
    <cfRule type="cellIs" dxfId="621" priority="771" operator="equal">
      <formula>"N/A"</formula>
    </cfRule>
    <cfRule type="cellIs" dxfId="620" priority="772" operator="greaterThan">
      <formula>0.9</formula>
    </cfRule>
    <cfRule type="cellIs" dxfId="619" priority="773" operator="between">
      <formula>0.65</formula>
      <formula>0.9</formula>
    </cfRule>
    <cfRule type="cellIs" dxfId="618" priority="774" operator="equal">
      <formula>"N/A"</formula>
    </cfRule>
    <cfRule type="cellIs" dxfId="617" priority="775" operator="greaterThan">
      <formula>90</formula>
    </cfRule>
    <cfRule type="cellIs" dxfId="616" priority="776" operator="equal">
      <formula>"&gt;90%"</formula>
    </cfRule>
  </conditionalFormatting>
  <conditionalFormatting sqref="I81">
    <cfRule type="cellIs" dxfId="615" priority="145" operator="equal">
      <formula>"""% cumple"""</formula>
    </cfRule>
    <cfRule type="cellIs" dxfId="614" priority="146" operator="equal">
      <formula>"% cumple"</formula>
    </cfRule>
    <cfRule type="cellIs" dxfId="613" priority="147" operator="equal">
      <formula>"N/A"</formula>
    </cfRule>
    <cfRule type="cellIs" dxfId="612" priority="148" operator="greaterThan">
      <formula>0.9</formula>
    </cfRule>
    <cfRule type="cellIs" dxfId="611" priority="149" operator="between">
      <formula>0.65</formula>
      <formula>0.9</formula>
    </cfRule>
    <cfRule type="cellIs" dxfId="610" priority="150" operator="equal">
      <formula>"N/A"</formula>
    </cfRule>
    <cfRule type="cellIs" dxfId="609" priority="151" operator="greaterThan">
      <formula>90</formula>
    </cfRule>
    <cfRule type="cellIs" dxfId="608" priority="152" operator="equal">
      <formula>"&gt;90%"</formula>
    </cfRule>
  </conditionalFormatting>
  <conditionalFormatting sqref="I33">
    <cfRule type="cellIs" dxfId="607" priority="753" operator="equal">
      <formula>"""% cumple"""</formula>
    </cfRule>
    <cfRule type="cellIs" dxfId="606" priority="754" operator="equal">
      <formula>"% cumple"</formula>
    </cfRule>
    <cfRule type="cellIs" dxfId="605" priority="755" operator="equal">
      <formula>"N/A"</formula>
    </cfRule>
    <cfRule type="cellIs" dxfId="604" priority="756" operator="greaterThan">
      <formula>0.9</formula>
    </cfRule>
    <cfRule type="cellIs" dxfId="603" priority="757" operator="between">
      <formula>0.65</formula>
      <formula>0.9</formula>
    </cfRule>
    <cfRule type="cellIs" dxfId="602" priority="758" operator="equal">
      <formula>"N/A"</formula>
    </cfRule>
    <cfRule type="cellIs" dxfId="601" priority="759" operator="greaterThan">
      <formula>90</formula>
    </cfRule>
    <cfRule type="cellIs" dxfId="600" priority="760" operator="equal">
      <formula>"&gt;90%"</formula>
    </cfRule>
  </conditionalFormatting>
  <conditionalFormatting sqref="L82">
    <cfRule type="cellIs" dxfId="599" priority="121" operator="equal">
      <formula>"""% cumple"""</formula>
    </cfRule>
    <cfRule type="cellIs" dxfId="598" priority="122" operator="equal">
      <formula>"% cumple"</formula>
    </cfRule>
    <cfRule type="cellIs" dxfId="597" priority="123" operator="equal">
      <formula>"N/A"</formula>
    </cfRule>
    <cfRule type="cellIs" dxfId="596" priority="124" operator="greaterThan">
      <formula>0.9</formula>
    </cfRule>
    <cfRule type="cellIs" dxfId="595" priority="125" operator="between">
      <formula>0.65</formula>
      <formula>0.9</formula>
    </cfRule>
    <cfRule type="cellIs" dxfId="594" priority="126" operator="equal">
      <formula>"N/A"</formula>
    </cfRule>
    <cfRule type="cellIs" dxfId="593" priority="127" operator="greaterThan">
      <formula>90</formula>
    </cfRule>
    <cfRule type="cellIs" dxfId="592" priority="128" operator="equal">
      <formula>"&gt;90%"</formula>
    </cfRule>
  </conditionalFormatting>
  <conditionalFormatting sqref="I84:I87">
    <cfRule type="cellIs" dxfId="591" priority="97" operator="equal">
      <formula>"""% cumple"""</formula>
    </cfRule>
    <cfRule type="cellIs" dxfId="590" priority="98" operator="equal">
      <formula>"% cumple"</formula>
    </cfRule>
    <cfRule type="cellIs" dxfId="589" priority="99" operator="equal">
      <formula>"N/A"</formula>
    </cfRule>
    <cfRule type="cellIs" dxfId="588" priority="100" operator="greaterThan">
      <formula>0.9</formula>
    </cfRule>
    <cfRule type="cellIs" dxfId="587" priority="101" operator="between">
      <formula>0.65</formula>
      <formula>0.9</formula>
    </cfRule>
    <cfRule type="cellIs" dxfId="586" priority="102" operator="equal">
      <formula>"N/A"</formula>
    </cfRule>
    <cfRule type="cellIs" dxfId="585" priority="103" operator="greaterThan">
      <formula>90</formula>
    </cfRule>
    <cfRule type="cellIs" dxfId="584" priority="104" operator="equal">
      <formula>"&gt;90%"</formula>
    </cfRule>
  </conditionalFormatting>
  <conditionalFormatting sqref="I31:I32">
    <cfRule type="cellIs" dxfId="583" priority="705" operator="equal">
      <formula>"""% cumple"""</formula>
    </cfRule>
    <cfRule type="cellIs" dxfId="582" priority="706" operator="equal">
      <formula>"% cumple"</formula>
    </cfRule>
    <cfRule type="cellIs" dxfId="581" priority="707" operator="equal">
      <formula>"N/A"</formula>
    </cfRule>
    <cfRule type="cellIs" dxfId="580" priority="708" operator="greaterThan">
      <formula>0.9</formula>
    </cfRule>
    <cfRule type="cellIs" dxfId="579" priority="709" operator="between">
      <formula>0.65</formula>
      <formula>0.9</formula>
    </cfRule>
    <cfRule type="cellIs" dxfId="578" priority="710" operator="equal">
      <formula>"N/A"</formula>
    </cfRule>
    <cfRule type="cellIs" dxfId="577" priority="711" operator="greaterThan">
      <formula>90</formula>
    </cfRule>
    <cfRule type="cellIs" dxfId="576" priority="712" operator="equal">
      <formula>"&gt;90%"</formula>
    </cfRule>
  </conditionalFormatting>
  <conditionalFormatting sqref="L38">
    <cfRule type="cellIs" dxfId="575" priority="657" operator="equal">
      <formula>"""% cumple"""</formula>
    </cfRule>
    <cfRule type="cellIs" dxfId="574" priority="658" operator="equal">
      <formula>"% cumple"</formula>
    </cfRule>
    <cfRule type="cellIs" dxfId="573" priority="659" operator="equal">
      <formula>"N/A"</formula>
    </cfRule>
    <cfRule type="cellIs" dxfId="572" priority="660" operator="greaterThan">
      <formula>0.9</formula>
    </cfRule>
    <cfRule type="cellIs" dxfId="571" priority="661" operator="between">
      <formula>0.65</formula>
      <formula>0.9</formula>
    </cfRule>
    <cfRule type="cellIs" dxfId="570" priority="662" operator="equal">
      <formula>"N/A"</formula>
    </cfRule>
    <cfRule type="cellIs" dxfId="569" priority="663" operator="greaterThan">
      <formula>90</formula>
    </cfRule>
    <cfRule type="cellIs" dxfId="568" priority="664" operator="equal">
      <formula>"&gt;90%"</formula>
    </cfRule>
  </conditionalFormatting>
  <conditionalFormatting sqref="I34">
    <cfRule type="cellIs" dxfId="567" priority="681" operator="equal">
      <formula>"""% cumple"""</formula>
    </cfRule>
    <cfRule type="cellIs" dxfId="566" priority="682" operator="equal">
      <formula>"% cumple"</formula>
    </cfRule>
    <cfRule type="cellIs" dxfId="565" priority="683" operator="equal">
      <formula>"N/A"</formula>
    </cfRule>
    <cfRule type="cellIs" dxfId="564" priority="684" operator="greaterThan">
      <formula>0.9</formula>
    </cfRule>
    <cfRule type="cellIs" dxfId="563" priority="685" operator="between">
      <formula>0.65</formula>
      <formula>0.9</formula>
    </cfRule>
    <cfRule type="cellIs" dxfId="562" priority="686" operator="equal">
      <formula>"N/A"</formula>
    </cfRule>
    <cfRule type="cellIs" dxfId="561" priority="687" operator="greaterThan">
      <formula>90</formula>
    </cfRule>
    <cfRule type="cellIs" dxfId="560" priority="688" operator="equal">
      <formula>"&gt;90%"</formula>
    </cfRule>
  </conditionalFormatting>
  <conditionalFormatting sqref="I36">
    <cfRule type="cellIs" dxfId="559" priority="673" operator="equal">
      <formula>"""% cumple"""</formula>
    </cfRule>
    <cfRule type="cellIs" dxfId="558" priority="674" operator="equal">
      <formula>"% cumple"</formula>
    </cfRule>
    <cfRule type="cellIs" dxfId="557" priority="675" operator="equal">
      <formula>"N/A"</formula>
    </cfRule>
    <cfRule type="cellIs" dxfId="556" priority="676" operator="greaterThan">
      <formula>0.9</formula>
    </cfRule>
    <cfRule type="cellIs" dxfId="555" priority="677" operator="between">
      <formula>0.65</formula>
      <formula>0.9</formula>
    </cfRule>
    <cfRule type="cellIs" dxfId="554" priority="678" operator="equal">
      <formula>"N/A"</formula>
    </cfRule>
    <cfRule type="cellIs" dxfId="553" priority="679" operator="greaterThan">
      <formula>90</formula>
    </cfRule>
    <cfRule type="cellIs" dxfId="552" priority="680" operator="equal">
      <formula>"&gt;90%"</formula>
    </cfRule>
  </conditionalFormatting>
  <conditionalFormatting sqref="I38">
    <cfRule type="cellIs" dxfId="551" priority="665" operator="equal">
      <formula>"""% cumple"""</formula>
    </cfRule>
    <cfRule type="cellIs" dxfId="550" priority="666" operator="equal">
      <formula>"% cumple"</formula>
    </cfRule>
    <cfRule type="cellIs" dxfId="549" priority="667" operator="equal">
      <formula>"N/A"</formula>
    </cfRule>
    <cfRule type="cellIs" dxfId="548" priority="668" operator="greaterThan">
      <formula>0.9</formula>
    </cfRule>
    <cfRule type="cellIs" dxfId="547" priority="669" operator="between">
      <formula>0.65</formula>
      <formula>0.9</formula>
    </cfRule>
    <cfRule type="cellIs" dxfId="546" priority="670" operator="equal">
      <formula>"N/A"</formula>
    </cfRule>
    <cfRule type="cellIs" dxfId="545" priority="671" operator="greaterThan">
      <formula>90</formula>
    </cfRule>
    <cfRule type="cellIs" dxfId="544" priority="672" operator="equal">
      <formula>"&gt;90%"</formula>
    </cfRule>
  </conditionalFormatting>
  <conditionalFormatting sqref="I39">
    <cfRule type="cellIs" dxfId="543" priority="649" operator="equal">
      <formula>"""% cumple"""</formula>
    </cfRule>
    <cfRule type="cellIs" dxfId="542" priority="650" operator="equal">
      <formula>"% cumple"</formula>
    </cfRule>
    <cfRule type="cellIs" dxfId="541" priority="651" operator="equal">
      <formula>"N/A"</formula>
    </cfRule>
    <cfRule type="cellIs" dxfId="540" priority="652" operator="greaterThan">
      <formula>0.9</formula>
    </cfRule>
    <cfRule type="cellIs" dxfId="539" priority="653" operator="between">
      <formula>0.65</formula>
      <formula>0.9</formula>
    </cfRule>
    <cfRule type="cellIs" dxfId="538" priority="654" operator="equal">
      <formula>"N/A"</formula>
    </cfRule>
    <cfRule type="cellIs" dxfId="537" priority="655" operator="greaterThan">
      <formula>90</formula>
    </cfRule>
    <cfRule type="cellIs" dxfId="536" priority="656" operator="equal">
      <formula>"&gt;90%"</formula>
    </cfRule>
  </conditionalFormatting>
  <conditionalFormatting sqref="L39">
    <cfRule type="cellIs" dxfId="535" priority="641" operator="equal">
      <formula>"""% cumple"""</formula>
    </cfRule>
    <cfRule type="cellIs" dxfId="534" priority="642" operator="equal">
      <formula>"% cumple"</formula>
    </cfRule>
    <cfRule type="cellIs" dxfId="533" priority="643" operator="equal">
      <formula>"N/A"</formula>
    </cfRule>
    <cfRule type="cellIs" dxfId="532" priority="644" operator="greaterThan">
      <formula>0.9</formula>
    </cfRule>
    <cfRule type="cellIs" dxfId="531" priority="645" operator="between">
      <formula>0.65</formula>
      <formula>0.9</formula>
    </cfRule>
    <cfRule type="cellIs" dxfId="530" priority="646" operator="equal">
      <formula>"N/A"</formula>
    </cfRule>
    <cfRule type="cellIs" dxfId="529" priority="647" operator="greaterThan">
      <formula>90</formula>
    </cfRule>
    <cfRule type="cellIs" dxfId="528" priority="648" operator="equal">
      <formula>"&gt;90%"</formula>
    </cfRule>
  </conditionalFormatting>
  <conditionalFormatting sqref="I40">
    <cfRule type="cellIs" dxfId="527" priority="633" operator="equal">
      <formula>"""% cumple"""</formula>
    </cfRule>
    <cfRule type="cellIs" dxfId="526" priority="634" operator="equal">
      <formula>"% cumple"</formula>
    </cfRule>
    <cfRule type="cellIs" dxfId="525" priority="635" operator="equal">
      <formula>"N/A"</formula>
    </cfRule>
    <cfRule type="cellIs" dxfId="524" priority="636" operator="greaterThan">
      <formula>0.9</formula>
    </cfRule>
    <cfRule type="cellIs" dxfId="523" priority="637" operator="between">
      <formula>0.65</formula>
      <formula>0.9</formula>
    </cfRule>
    <cfRule type="cellIs" dxfId="522" priority="638" operator="equal">
      <formula>"N/A"</formula>
    </cfRule>
    <cfRule type="cellIs" dxfId="521" priority="639" operator="greaterThan">
      <formula>90</formula>
    </cfRule>
    <cfRule type="cellIs" dxfId="520" priority="640" operator="equal">
      <formula>"&gt;90%"</formula>
    </cfRule>
  </conditionalFormatting>
  <conditionalFormatting sqref="L40">
    <cfRule type="cellIs" dxfId="519" priority="625" operator="equal">
      <formula>"""% cumple"""</formula>
    </cfRule>
    <cfRule type="cellIs" dxfId="518" priority="626" operator="equal">
      <formula>"% cumple"</formula>
    </cfRule>
    <cfRule type="cellIs" dxfId="517" priority="627" operator="equal">
      <formula>"N/A"</formula>
    </cfRule>
    <cfRule type="cellIs" dxfId="516" priority="628" operator="greaterThan">
      <formula>0.9</formula>
    </cfRule>
    <cfRule type="cellIs" dxfId="515" priority="629" operator="between">
      <formula>0.65</formula>
      <formula>0.9</formula>
    </cfRule>
    <cfRule type="cellIs" dxfId="514" priority="630" operator="equal">
      <formula>"N/A"</formula>
    </cfRule>
    <cfRule type="cellIs" dxfId="513" priority="631" operator="greaterThan">
      <formula>90</formula>
    </cfRule>
    <cfRule type="cellIs" dxfId="512" priority="632" operator="equal">
      <formula>"&gt;90%"</formula>
    </cfRule>
  </conditionalFormatting>
  <conditionalFormatting sqref="I41">
    <cfRule type="cellIs" dxfId="511" priority="617" operator="equal">
      <formula>"""% cumple"""</formula>
    </cfRule>
    <cfRule type="cellIs" dxfId="510" priority="618" operator="equal">
      <formula>"% cumple"</formula>
    </cfRule>
    <cfRule type="cellIs" dxfId="509" priority="619" operator="equal">
      <formula>"N/A"</formula>
    </cfRule>
    <cfRule type="cellIs" dxfId="508" priority="620" operator="greaterThan">
      <formula>0.9</formula>
    </cfRule>
    <cfRule type="cellIs" dxfId="507" priority="621" operator="between">
      <formula>0.65</formula>
      <formula>0.9</formula>
    </cfRule>
    <cfRule type="cellIs" dxfId="506" priority="622" operator="equal">
      <formula>"N/A"</formula>
    </cfRule>
    <cfRule type="cellIs" dxfId="505" priority="623" operator="greaterThan">
      <formula>90</formula>
    </cfRule>
    <cfRule type="cellIs" dxfId="504" priority="624" operator="equal">
      <formula>"&gt;90%"</formula>
    </cfRule>
  </conditionalFormatting>
  <conditionalFormatting sqref="L41">
    <cfRule type="cellIs" dxfId="503" priority="609" operator="equal">
      <formula>"""% cumple"""</formula>
    </cfRule>
    <cfRule type="cellIs" dxfId="502" priority="610" operator="equal">
      <formula>"% cumple"</formula>
    </cfRule>
    <cfRule type="cellIs" dxfId="501" priority="611" operator="equal">
      <formula>"N/A"</formula>
    </cfRule>
    <cfRule type="cellIs" dxfId="500" priority="612" operator="greaterThan">
      <formula>0.9</formula>
    </cfRule>
    <cfRule type="cellIs" dxfId="499" priority="613" operator="between">
      <formula>0.65</formula>
      <formula>0.9</formula>
    </cfRule>
    <cfRule type="cellIs" dxfId="498" priority="614" operator="equal">
      <formula>"N/A"</formula>
    </cfRule>
    <cfRule type="cellIs" dxfId="497" priority="615" operator="greaterThan">
      <formula>90</formula>
    </cfRule>
    <cfRule type="cellIs" dxfId="496" priority="616" operator="equal">
      <formula>"&gt;90%"</formula>
    </cfRule>
  </conditionalFormatting>
  <conditionalFormatting sqref="I42">
    <cfRule type="cellIs" dxfId="495" priority="601" operator="equal">
      <formula>"""% cumple"""</formula>
    </cfRule>
    <cfRule type="cellIs" dxfId="494" priority="602" operator="equal">
      <formula>"% cumple"</formula>
    </cfRule>
    <cfRule type="cellIs" dxfId="493" priority="603" operator="equal">
      <formula>"N/A"</formula>
    </cfRule>
    <cfRule type="cellIs" dxfId="492" priority="604" operator="greaterThan">
      <formula>0.9</formula>
    </cfRule>
    <cfRule type="cellIs" dxfId="491" priority="605" operator="between">
      <formula>0.65</formula>
      <formula>0.9</formula>
    </cfRule>
    <cfRule type="cellIs" dxfId="490" priority="606" operator="equal">
      <formula>"N/A"</formula>
    </cfRule>
    <cfRule type="cellIs" dxfId="489" priority="607" operator="greaterThan">
      <formula>90</formula>
    </cfRule>
    <cfRule type="cellIs" dxfId="488" priority="608" operator="equal">
      <formula>"&gt;90%"</formula>
    </cfRule>
  </conditionalFormatting>
  <conditionalFormatting sqref="L42">
    <cfRule type="cellIs" dxfId="487" priority="593" operator="equal">
      <formula>"""% cumple"""</formula>
    </cfRule>
    <cfRule type="cellIs" dxfId="486" priority="594" operator="equal">
      <formula>"% cumple"</formula>
    </cfRule>
    <cfRule type="cellIs" dxfId="485" priority="595" operator="equal">
      <formula>"N/A"</formula>
    </cfRule>
    <cfRule type="cellIs" dxfId="484" priority="596" operator="greaterThan">
      <formula>0.9</formula>
    </cfRule>
    <cfRule type="cellIs" dxfId="483" priority="597" operator="between">
      <formula>0.65</formula>
      <formula>0.9</formula>
    </cfRule>
    <cfRule type="cellIs" dxfId="482" priority="598" operator="equal">
      <formula>"N/A"</formula>
    </cfRule>
    <cfRule type="cellIs" dxfId="481" priority="599" operator="greaterThan">
      <formula>90</formula>
    </cfRule>
    <cfRule type="cellIs" dxfId="480" priority="600" operator="equal">
      <formula>"&gt;90%"</formula>
    </cfRule>
  </conditionalFormatting>
  <conditionalFormatting sqref="I43">
    <cfRule type="cellIs" dxfId="479" priority="585" operator="equal">
      <formula>"""% cumple"""</formula>
    </cfRule>
    <cfRule type="cellIs" dxfId="478" priority="586" operator="equal">
      <formula>"% cumple"</formula>
    </cfRule>
    <cfRule type="cellIs" dxfId="477" priority="587" operator="equal">
      <formula>"N/A"</formula>
    </cfRule>
    <cfRule type="cellIs" dxfId="476" priority="588" operator="greaterThan">
      <formula>0.9</formula>
    </cfRule>
    <cfRule type="cellIs" dxfId="475" priority="589" operator="between">
      <formula>0.65</formula>
      <formula>0.9</formula>
    </cfRule>
    <cfRule type="cellIs" dxfId="474" priority="590" operator="equal">
      <formula>"N/A"</formula>
    </cfRule>
    <cfRule type="cellIs" dxfId="473" priority="591" operator="greaterThan">
      <formula>90</formula>
    </cfRule>
    <cfRule type="cellIs" dxfId="472" priority="592" operator="equal">
      <formula>"&gt;90%"</formula>
    </cfRule>
  </conditionalFormatting>
  <conditionalFormatting sqref="L43">
    <cfRule type="cellIs" dxfId="471" priority="577" operator="equal">
      <formula>"""% cumple"""</formula>
    </cfRule>
    <cfRule type="cellIs" dxfId="470" priority="578" operator="equal">
      <formula>"% cumple"</formula>
    </cfRule>
    <cfRule type="cellIs" dxfId="469" priority="579" operator="equal">
      <formula>"N/A"</formula>
    </cfRule>
    <cfRule type="cellIs" dxfId="468" priority="580" operator="greaterThan">
      <formula>0.9</formula>
    </cfRule>
    <cfRule type="cellIs" dxfId="467" priority="581" operator="between">
      <formula>0.65</formula>
      <formula>0.9</formula>
    </cfRule>
    <cfRule type="cellIs" dxfId="466" priority="582" operator="equal">
      <formula>"N/A"</formula>
    </cfRule>
    <cfRule type="cellIs" dxfId="465" priority="583" operator="greaterThan">
      <formula>90</formula>
    </cfRule>
    <cfRule type="cellIs" dxfId="464" priority="584" operator="equal">
      <formula>"&gt;90%"</formula>
    </cfRule>
  </conditionalFormatting>
  <conditionalFormatting sqref="I44:I45">
    <cfRule type="cellIs" dxfId="463" priority="569" operator="equal">
      <formula>"""% cumple"""</formula>
    </cfRule>
    <cfRule type="cellIs" dxfId="462" priority="570" operator="equal">
      <formula>"% cumple"</formula>
    </cfRule>
    <cfRule type="cellIs" dxfId="461" priority="571" operator="equal">
      <formula>"N/A"</formula>
    </cfRule>
    <cfRule type="cellIs" dxfId="460" priority="572" operator="greaterThan">
      <formula>0.9</formula>
    </cfRule>
    <cfRule type="cellIs" dxfId="459" priority="573" operator="between">
      <formula>0.65</formula>
      <formula>0.9</formula>
    </cfRule>
    <cfRule type="cellIs" dxfId="458" priority="574" operator="equal">
      <formula>"N/A"</formula>
    </cfRule>
    <cfRule type="cellIs" dxfId="457" priority="575" operator="greaterThan">
      <formula>90</formula>
    </cfRule>
    <cfRule type="cellIs" dxfId="456" priority="576" operator="equal">
      <formula>"&gt;90%"</formula>
    </cfRule>
  </conditionalFormatting>
  <conditionalFormatting sqref="I47">
    <cfRule type="cellIs" dxfId="455" priority="537" operator="equal">
      <formula>"""% cumple"""</formula>
    </cfRule>
    <cfRule type="cellIs" dxfId="454" priority="538" operator="equal">
      <formula>"% cumple"</formula>
    </cfRule>
    <cfRule type="cellIs" dxfId="453" priority="539" operator="equal">
      <formula>"N/A"</formula>
    </cfRule>
    <cfRule type="cellIs" dxfId="452" priority="540" operator="greaterThan">
      <formula>0.9</formula>
    </cfRule>
    <cfRule type="cellIs" dxfId="451" priority="541" operator="between">
      <formula>0.65</formula>
      <formula>0.9</formula>
    </cfRule>
    <cfRule type="cellIs" dxfId="450" priority="542" operator="equal">
      <formula>"N/A"</formula>
    </cfRule>
    <cfRule type="cellIs" dxfId="449" priority="543" operator="greaterThan">
      <formula>90</formula>
    </cfRule>
    <cfRule type="cellIs" dxfId="448" priority="544" operator="equal">
      <formula>"&gt;90%"</formula>
    </cfRule>
  </conditionalFormatting>
  <conditionalFormatting sqref="I46">
    <cfRule type="cellIs" dxfId="447" priority="553" operator="equal">
      <formula>"""% cumple"""</formula>
    </cfRule>
    <cfRule type="cellIs" dxfId="446" priority="554" operator="equal">
      <formula>"% cumple"</formula>
    </cfRule>
    <cfRule type="cellIs" dxfId="445" priority="555" operator="equal">
      <formula>"N/A"</formula>
    </cfRule>
    <cfRule type="cellIs" dxfId="444" priority="556" operator="greaterThan">
      <formula>0.9</formula>
    </cfRule>
    <cfRule type="cellIs" dxfId="443" priority="557" operator="between">
      <formula>0.65</formula>
      <formula>0.9</formula>
    </cfRule>
    <cfRule type="cellIs" dxfId="442" priority="558" operator="equal">
      <formula>"N/A"</formula>
    </cfRule>
    <cfRule type="cellIs" dxfId="441" priority="559" operator="greaterThan">
      <formula>90</formula>
    </cfRule>
    <cfRule type="cellIs" dxfId="440" priority="560" operator="equal">
      <formula>"&gt;90%"</formula>
    </cfRule>
  </conditionalFormatting>
  <conditionalFormatting sqref="L46">
    <cfRule type="cellIs" dxfId="439" priority="545" operator="equal">
      <formula>"""% cumple"""</formula>
    </cfRule>
    <cfRule type="cellIs" dxfId="438" priority="546" operator="equal">
      <formula>"% cumple"</formula>
    </cfRule>
    <cfRule type="cellIs" dxfId="437" priority="547" operator="equal">
      <formula>"N/A"</formula>
    </cfRule>
    <cfRule type="cellIs" dxfId="436" priority="548" operator="greaterThan">
      <formula>0.9</formula>
    </cfRule>
    <cfRule type="cellIs" dxfId="435" priority="549" operator="between">
      <formula>0.65</formula>
      <formula>0.9</formula>
    </cfRule>
    <cfRule type="cellIs" dxfId="434" priority="550" operator="equal">
      <formula>"N/A"</formula>
    </cfRule>
    <cfRule type="cellIs" dxfId="433" priority="551" operator="greaterThan">
      <formula>90</formula>
    </cfRule>
    <cfRule type="cellIs" dxfId="432" priority="552" operator="equal">
      <formula>"&gt;90%"</formula>
    </cfRule>
  </conditionalFormatting>
  <conditionalFormatting sqref="L83">
    <cfRule type="cellIs" dxfId="431" priority="105" operator="equal">
      <formula>"""% cumple"""</formula>
    </cfRule>
    <cfRule type="cellIs" dxfId="430" priority="106" operator="equal">
      <formula>"% cumple"</formula>
    </cfRule>
    <cfRule type="cellIs" dxfId="429" priority="107" operator="equal">
      <formula>"N/A"</formula>
    </cfRule>
    <cfRule type="cellIs" dxfId="428" priority="108" operator="greaterThan">
      <formula>0.9</formula>
    </cfRule>
    <cfRule type="cellIs" dxfId="427" priority="109" operator="between">
      <formula>0.65</formula>
      <formula>0.9</formula>
    </cfRule>
    <cfRule type="cellIs" dxfId="426" priority="110" operator="equal">
      <formula>"N/A"</formula>
    </cfRule>
    <cfRule type="cellIs" dxfId="425" priority="111" operator="greaterThan">
      <formula>90</formula>
    </cfRule>
    <cfRule type="cellIs" dxfId="424" priority="112" operator="equal">
      <formula>"&gt;90%"</formula>
    </cfRule>
  </conditionalFormatting>
  <conditionalFormatting sqref="I48">
    <cfRule type="cellIs" dxfId="423" priority="521" operator="equal">
      <formula>"""% cumple"""</formula>
    </cfRule>
    <cfRule type="cellIs" dxfId="422" priority="522" operator="equal">
      <formula>"% cumple"</formula>
    </cfRule>
    <cfRule type="cellIs" dxfId="421" priority="523" operator="equal">
      <formula>"N/A"</formula>
    </cfRule>
    <cfRule type="cellIs" dxfId="420" priority="524" operator="greaterThan">
      <formula>0.9</formula>
    </cfRule>
    <cfRule type="cellIs" dxfId="419" priority="525" operator="between">
      <formula>0.65</formula>
      <formula>0.9</formula>
    </cfRule>
    <cfRule type="cellIs" dxfId="418" priority="526" operator="equal">
      <formula>"N/A"</formula>
    </cfRule>
    <cfRule type="cellIs" dxfId="417" priority="527" operator="greaterThan">
      <formula>90</formula>
    </cfRule>
    <cfRule type="cellIs" dxfId="416" priority="528" operator="equal">
      <formula>"&gt;90%"</formula>
    </cfRule>
  </conditionalFormatting>
  <conditionalFormatting sqref="K38:K49">
    <cfRule type="cellIs" dxfId="415" priority="57" operator="equal">
      <formula>"""% cumple"""</formula>
    </cfRule>
    <cfRule type="cellIs" dxfId="414" priority="58" operator="equal">
      <formula>"% cumple"</formula>
    </cfRule>
    <cfRule type="cellIs" dxfId="413" priority="59" operator="equal">
      <formula>"N/A"</formula>
    </cfRule>
    <cfRule type="cellIs" dxfId="412" priority="60" operator="greaterThan">
      <formula>0.9</formula>
    </cfRule>
    <cfRule type="cellIs" dxfId="411" priority="61" operator="between">
      <formula>0.65</formula>
      <formula>0.9</formula>
    </cfRule>
    <cfRule type="cellIs" dxfId="410" priority="62" operator="equal">
      <formula>"N/A"</formula>
    </cfRule>
    <cfRule type="cellIs" dxfId="409" priority="63" operator="greaterThan">
      <formula>90</formula>
    </cfRule>
    <cfRule type="cellIs" dxfId="408" priority="64" operator="equal">
      <formula>"&gt;90%"</formula>
    </cfRule>
  </conditionalFormatting>
  <conditionalFormatting sqref="I49">
    <cfRule type="cellIs" dxfId="407" priority="505" operator="equal">
      <formula>"""% cumple"""</formula>
    </cfRule>
    <cfRule type="cellIs" dxfId="406" priority="506" operator="equal">
      <formula>"% cumple"</formula>
    </cfRule>
    <cfRule type="cellIs" dxfId="405" priority="507" operator="equal">
      <formula>"N/A"</formula>
    </cfRule>
    <cfRule type="cellIs" dxfId="404" priority="508" operator="greaterThan">
      <formula>0.9</formula>
    </cfRule>
    <cfRule type="cellIs" dxfId="403" priority="509" operator="between">
      <formula>0.65</formula>
      <formula>0.9</formula>
    </cfRule>
    <cfRule type="cellIs" dxfId="402" priority="510" operator="equal">
      <formula>"N/A"</formula>
    </cfRule>
    <cfRule type="cellIs" dxfId="401" priority="511" operator="greaterThan">
      <formula>90</formula>
    </cfRule>
    <cfRule type="cellIs" dxfId="400" priority="512" operator="equal">
      <formula>"&gt;90%"</formula>
    </cfRule>
  </conditionalFormatting>
  <conditionalFormatting sqref="L84">
    <cfRule type="cellIs" dxfId="399" priority="89" operator="equal">
      <formula>"""% cumple"""</formula>
    </cfRule>
    <cfRule type="cellIs" dxfId="398" priority="90" operator="equal">
      <formula>"% cumple"</formula>
    </cfRule>
    <cfRule type="cellIs" dxfId="397" priority="91" operator="equal">
      <formula>"N/A"</formula>
    </cfRule>
    <cfRule type="cellIs" dxfId="396" priority="92" operator="greaterThan">
      <formula>0.9</formula>
    </cfRule>
    <cfRule type="cellIs" dxfId="395" priority="93" operator="between">
      <formula>0.65</formula>
      <formula>0.9</formula>
    </cfRule>
    <cfRule type="cellIs" dxfId="394" priority="94" operator="equal">
      <formula>"N/A"</formula>
    </cfRule>
    <cfRule type="cellIs" dxfId="393" priority="95" operator="greaterThan">
      <formula>90</formula>
    </cfRule>
    <cfRule type="cellIs" dxfId="392" priority="96" operator="equal">
      <formula>"&gt;90%"</formula>
    </cfRule>
  </conditionalFormatting>
  <conditionalFormatting sqref="L50">
    <cfRule type="cellIs" dxfId="391" priority="457" operator="equal">
      <formula>"""% cumple"""</formula>
    </cfRule>
    <cfRule type="cellIs" dxfId="390" priority="458" operator="equal">
      <formula>"% cumple"</formula>
    </cfRule>
    <cfRule type="cellIs" dxfId="389" priority="459" operator="equal">
      <formula>"N/A"</formula>
    </cfRule>
    <cfRule type="cellIs" dxfId="388" priority="460" operator="greaterThan">
      <formula>0.9</formula>
    </cfRule>
    <cfRule type="cellIs" dxfId="387" priority="461" operator="between">
      <formula>0.65</formula>
      <formula>0.9</formula>
    </cfRule>
    <cfRule type="cellIs" dxfId="386" priority="462" operator="equal">
      <formula>"N/A"</formula>
    </cfRule>
    <cfRule type="cellIs" dxfId="385" priority="463" operator="greaterThan">
      <formula>90</formula>
    </cfRule>
    <cfRule type="cellIs" dxfId="384" priority="464" operator="equal">
      <formula>"&gt;90%"</formula>
    </cfRule>
  </conditionalFormatting>
  <conditionalFormatting sqref="I50">
    <cfRule type="cellIs" dxfId="383" priority="449" operator="equal">
      <formula>"""% cumple"""</formula>
    </cfRule>
    <cfRule type="cellIs" dxfId="382" priority="450" operator="equal">
      <formula>"% cumple"</formula>
    </cfRule>
    <cfRule type="cellIs" dxfId="381" priority="451" operator="equal">
      <formula>"N/A"</formula>
    </cfRule>
    <cfRule type="cellIs" dxfId="380" priority="452" operator="greaterThan">
      <formula>0.9</formula>
    </cfRule>
    <cfRule type="cellIs" dxfId="379" priority="453" operator="between">
      <formula>0.65</formula>
      <formula>0.9</formula>
    </cfRule>
    <cfRule type="cellIs" dxfId="378" priority="454" operator="equal">
      <formula>"N/A"</formula>
    </cfRule>
    <cfRule type="cellIs" dxfId="377" priority="455" operator="greaterThan">
      <formula>90</formula>
    </cfRule>
    <cfRule type="cellIs" dxfId="376" priority="456" operator="equal">
      <formula>"&gt;90%"</formula>
    </cfRule>
  </conditionalFormatting>
  <conditionalFormatting sqref="I52">
    <cfRule type="cellIs" dxfId="375" priority="441" operator="equal">
      <formula>"""% cumple"""</formula>
    </cfRule>
    <cfRule type="cellIs" dxfId="374" priority="442" operator="equal">
      <formula>"% cumple"</formula>
    </cfRule>
    <cfRule type="cellIs" dxfId="373" priority="443" operator="equal">
      <formula>"N/A"</formula>
    </cfRule>
    <cfRule type="cellIs" dxfId="372" priority="444" operator="greaterThan">
      <formula>0.9</formula>
    </cfRule>
    <cfRule type="cellIs" dxfId="371" priority="445" operator="between">
      <formula>0.65</formula>
      <formula>0.9</formula>
    </cfRule>
    <cfRule type="cellIs" dxfId="370" priority="446" operator="equal">
      <formula>"N/A"</formula>
    </cfRule>
    <cfRule type="cellIs" dxfId="369" priority="447" operator="greaterThan">
      <formula>90</formula>
    </cfRule>
    <cfRule type="cellIs" dxfId="368" priority="448" operator="equal">
      <formula>"&gt;90%"</formula>
    </cfRule>
  </conditionalFormatting>
  <conditionalFormatting sqref="L52:L53">
    <cfRule type="cellIs" dxfId="367" priority="433" operator="equal">
      <formula>"""% cumple"""</formula>
    </cfRule>
    <cfRule type="cellIs" dxfId="366" priority="434" operator="equal">
      <formula>"% cumple"</formula>
    </cfRule>
    <cfRule type="cellIs" dxfId="365" priority="435" operator="equal">
      <formula>"N/A"</formula>
    </cfRule>
    <cfRule type="cellIs" dxfId="364" priority="436" operator="greaterThan">
      <formula>0.9</formula>
    </cfRule>
    <cfRule type="cellIs" dxfId="363" priority="437" operator="between">
      <formula>0.65</formula>
      <formula>0.9</formula>
    </cfRule>
    <cfRule type="cellIs" dxfId="362" priority="438" operator="equal">
      <formula>"N/A"</formula>
    </cfRule>
    <cfRule type="cellIs" dxfId="361" priority="439" operator="greaterThan">
      <formula>90</formula>
    </cfRule>
    <cfRule type="cellIs" dxfId="360" priority="440" operator="equal">
      <formula>"&gt;90%"</formula>
    </cfRule>
  </conditionalFormatting>
  <conditionalFormatting sqref="I54">
    <cfRule type="cellIs" dxfId="359" priority="425" operator="equal">
      <formula>"""% cumple"""</formula>
    </cfRule>
    <cfRule type="cellIs" dxfId="358" priority="426" operator="equal">
      <formula>"% cumple"</formula>
    </cfRule>
    <cfRule type="cellIs" dxfId="357" priority="427" operator="equal">
      <formula>"N/A"</formula>
    </cfRule>
    <cfRule type="cellIs" dxfId="356" priority="428" operator="greaterThan">
      <formula>0.9</formula>
    </cfRule>
    <cfRule type="cellIs" dxfId="355" priority="429" operator="between">
      <formula>0.65</formula>
      <formula>0.9</formula>
    </cfRule>
    <cfRule type="cellIs" dxfId="354" priority="430" operator="equal">
      <formula>"N/A"</formula>
    </cfRule>
    <cfRule type="cellIs" dxfId="353" priority="431" operator="greaterThan">
      <formula>90</formula>
    </cfRule>
    <cfRule type="cellIs" dxfId="352" priority="432" operator="equal">
      <formula>"&gt;90%"</formula>
    </cfRule>
  </conditionalFormatting>
  <conditionalFormatting sqref="L54">
    <cfRule type="cellIs" dxfId="351" priority="417" operator="equal">
      <formula>"""% cumple"""</formula>
    </cfRule>
    <cfRule type="cellIs" dxfId="350" priority="418" operator="equal">
      <formula>"% cumple"</formula>
    </cfRule>
    <cfRule type="cellIs" dxfId="349" priority="419" operator="equal">
      <formula>"N/A"</formula>
    </cfRule>
    <cfRule type="cellIs" dxfId="348" priority="420" operator="greaterThan">
      <formula>0.9</formula>
    </cfRule>
    <cfRule type="cellIs" dxfId="347" priority="421" operator="between">
      <formula>0.65</formula>
      <formula>0.9</formula>
    </cfRule>
    <cfRule type="cellIs" dxfId="346" priority="422" operator="equal">
      <formula>"N/A"</formula>
    </cfRule>
    <cfRule type="cellIs" dxfId="345" priority="423" operator="greaterThan">
      <formula>90</formula>
    </cfRule>
    <cfRule type="cellIs" dxfId="344" priority="424" operator="equal">
      <formula>"&gt;90%"</formula>
    </cfRule>
  </conditionalFormatting>
  <conditionalFormatting sqref="I55">
    <cfRule type="cellIs" dxfId="343" priority="409" operator="equal">
      <formula>"""% cumple"""</formula>
    </cfRule>
    <cfRule type="cellIs" dxfId="342" priority="410" operator="equal">
      <formula>"% cumple"</formula>
    </cfRule>
    <cfRule type="cellIs" dxfId="341" priority="411" operator="equal">
      <formula>"N/A"</formula>
    </cfRule>
    <cfRule type="cellIs" dxfId="340" priority="412" operator="greaterThan">
      <formula>0.9</formula>
    </cfRule>
    <cfRule type="cellIs" dxfId="339" priority="413" operator="between">
      <formula>0.65</formula>
      <formula>0.9</formula>
    </cfRule>
    <cfRule type="cellIs" dxfId="338" priority="414" operator="equal">
      <formula>"N/A"</formula>
    </cfRule>
    <cfRule type="cellIs" dxfId="337" priority="415" operator="greaterThan">
      <formula>90</formula>
    </cfRule>
    <cfRule type="cellIs" dxfId="336" priority="416" operator="equal">
      <formula>"&gt;90%"</formula>
    </cfRule>
  </conditionalFormatting>
  <conditionalFormatting sqref="L55">
    <cfRule type="cellIs" dxfId="335" priority="401" operator="equal">
      <formula>"""% cumple"""</formula>
    </cfRule>
    <cfRule type="cellIs" dxfId="334" priority="402" operator="equal">
      <formula>"% cumple"</formula>
    </cfRule>
    <cfRule type="cellIs" dxfId="333" priority="403" operator="equal">
      <formula>"N/A"</formula>
    </cfRule>
    <cfRule type="cellIs" dxfId="332" priority="404" operator="greaterThan">
      <formula>0.9</formula>
    </cfRule>
    <cfRule type="cellIs" dxfId="331" priority="405" operator="between">
      <formula>0.65</formula>
      <formula>0.9</formula>
    </cfRule>
    <cfRule type="cellIs" dxfId="330" priority="406" operator="equal">
      <formula>"N/A"</formula>
    </cfRule>
    <cfRule type="cellIs" dxfId="329" priority="407" operator="greaterThan">
      <formula>90</formula>
    </cfRule>
    <cfRule type="cellIs" dxfId="328" priority="408" operator="equal">
      <formula>"&gt;90%"</formula>
    </cfRule>
  </conditionalFormatting>
  <conditionalFormatting sqref="I56">
    <cfRule type="cellIs" dxfId="327" priority="393" operator="equal">
      <formula>"""% cumple"""</formula>
    </cfRule>
    <cfRule type="cellIs" dxfId="326" priority="394" operator="equal">
      <formula>"% cumple"</formula>
    </cfRule>
    <cfRule type="cellIs" dxfId="325" priority="395" operator="equal">
      <formula>"N/A"</formula>
    </cfRule>
    <cfRule type="cellIs" dxfId="324" priority="396" operator="greaterThan">
      <formula>0.9</formula>
    </cfRule>
    <cfRule type="cellIs" dxfId="323" priority="397" operator="between">
      <formula>0.65</formula>
      <formula>0.9</formula>
    </cfRule>
    <cfRule type="cellIs" dxfId="322" priority="398" operator="equal">
      <formula>"N/A"</formula>
    </cfRule>
    <cfRule type="cellIs" dxfId="321" priority="399" operator="greaterThan">
      <formula>90</formula>
    </cfRule>
    <cfRule type="cellIs" dxfId="320" priority="400" operator="equal">
      <formula>"&gt;90%"</formula>
    </cfRule>
  </conditionalFormatting>
  <conditionalFormatting sqref="L56">
    <cfRule type="cellIs" dxfId="319" priority="385" operator="equal">
      <formula>"""% cumple"""</formula>
    </cfRule>
    <cfRule type="cellIs" dxfId="318" priority="386" operator="equal">
      <formula>"% cumple"</formula>
    </cfRule>
    <cfRule type="cellIs" dxfId="317" priority="387" operator="equal">
      <formula>"N/A"</formula>
    </cfRule>
    <cfRule type="cellIs" dxfId="316" priority="388" operator="greaterThan">
      <formula>0.9</formula>
    </cfRule>
    <cfRule type="cellIs" dxfId="315" priority="389" operator="between">
      <formula>0.65</formula>
      <formula>0.9</formula>
    </cfRule>
    <cfRule type="cellIs" dxfId="314" priority="390" operator="equal">
      <formula>"N/A"</formula>
    </cfRule>
    <cfRule type="cellIs" dxfId="313" priority="391" operator="greaterThan">
      <formula>90</formula>
    </cfRule>
    <cfRule type="cellIs" dxfId="312" priority="392" operator="equal">
      <formula>"&gt;90%"</formula>
    </cfRule>
  </conditionalFormatting>
  <conditionalFormatting sqref="I57">
    <cfRule type="cellIs" dxfId="311" priority="377" operator="equal">
      <formula>"""% cumple"""</formula>
    </cfRule>
    <cfRule type="cellIs" dxfId="310" priority="378" operator="equal">
      <formula>"% cumple"</formula>
    </cfRule>
    <cfRule type="cellIs" dxfId="309" priority="379" operator="equal">
      <formula>"N/A"</formula>
    </cfRule>
    <cfRule type="cellIs" dxfId="308" priority="380" operator="greaterThan">
      <formula>0.9</formula>
    </cfRule>
    <cfRule type="cellIs" dxfId="307" priority="381" operator="between">
      <formula>0.65</formula>
      <formula>0.9</formula>
    </cfRule>
    <cfRule type="cellIs" dxfId="306" priority="382" operator="equal">
      <formula>"N/A"</formula>
    </cfRule>
    <cfRule type="cellIs" dxfId="305" priority="383" operator="greaterThan">
      <formula>90</formula>
    </cfRule>
    <cfRule type="cellIs" dxfId="304" priority="384" operator="equal">
      <formula>"&gt;90%"</formula>
    </cfRule>
  </conditionalFormatting>
  <conditionalFormatting sqref="L57">
    <cfRule type="cellIs" dxfId="303" priority="369" operator="equal">
      <formula>"""% cumple"""</formula>
    </cfRule>
    <cfRule type="cellIs" dxfId="302" priority="370" operator="equal">
      <formula>"% cumple"</formula>
    </cfRule>
    <cfRule type="cellIs" dxfId="301" priority="371" operator="equal">
      <formula>"N/A"</formula>
    </cfRule>
    <cfRule type="cellIs" dxfId="300" priority="372" operator="greaterThan">
      <formula>0.9</formula>
    </cfRule>
    <cfRule type="cellIs" dxfId="299" priority="373" operator="between">
      <formula>0.65</formula>
      <formula>0.9</formula>
    </cfRule>
    <cfRule type="cellIs" dxfId="298" priority="374" operator="equal">
      <formula>"N/A"</formula>
    </cfRule>
    <cfRule type="cellIs" dxfId="297" priority="375" operator="greaterThan">
      <formula>90</formula>
    </cfRule>
    <cfRule type="cellIs" dxfId="296" priority="376" operator="equal">
      <formula>"&gt;90%"</formula>
    </cfRule>
  </conditionalFormatting>
  <conditionalFormatting sqref="I58">
    <cfRule type="cellIs" dxfId="295" priority="361" operator="equal">
      <formula>"""% cumple"""</formula>
    </cfRule>
    <cfRule type="cellIs" dxfId="294" priority="362" operator="equal">
      <formula>"% cumple"</formula>
    </cfRule>
    <cfRule type="cellIs" dxfId="293" priority="363" operator="equal">
      <formula>"N/A"</formula>
    </cfRule>
    <cfRule type="cellIs" dxfId="292" priority="364" operator="greaterThan">
      <formula>0.9</formula>
    </cfRule>
    <cfRule type="cellIs" dxfId="291" priority="365" operator="between">
      <formula>0.65</formula>
      <formula>0.9</formula>
    </cfRule>
    <cfRule type="cellIs" dxfId="290" priority="366" operator="equal">
      <formula>"N/A"</formula>
    </cfRule>
    <cfRule type="cellIs" dxfId="289" priority="367" operator="greaterThan">
      <formula>90</formula>
    </cfRule>
    <cfRule type="cellIs" dxfId="288" priority="368" operator="equal">
      <formula>"&gt;90%"</formula>
    </cfRule>
  </conditionalFormatting>
  <conditionalFormatting sqref="L58">
    <cfRule type="cellIs" dxfId="287" priority="353" operator="equal">
      <formula>"""% cumple"""</formula>
    </cfRule>
    <cfRule type="cellIs" dxfId="286" priority="354" operator="equal">
      <formula>"% cumple"</formula>
    </cfRule>
    <cfRule type="cellIs" dxfId="285" priority="355" operator="equal">
      <formula>"N/A"</formula>
    </cfRule>
    <cfRule type="cellIs" dxfId="284" priority="356" operator="greaterThan">
      <formula>0.9</formula>
    </cfRule>
    <cfRule type="cellIs" dxfId="283" priority="357" operator="between">
      <formula>0.65</formula>
      <formula>0.9</formula>
    </cfRule>
    <cfRule type="cellIs" dxfId="282" priority="358" operator="equal">
      <formula>"N/A"</formula>
    </cfRule>
    <cfRule type="cellIs" dxfId="281" priority="359" operator="greaterThan">
      <formula>90</formula>
    </cfRule>
    <cfRule type="cellIs" dxfId="280" priority="360" operator="equal">
      <formula>"&gt;90%"</formula>
    </cfRule>
  </conditionalFormatting>
  <conditionalFormatting sqref="I59">
    <cfRule type="cellIs" dxfId="279" priority="345" operator="equal">
      <formula>"""% cumple"""</formula>
    </cfRule>
    <cfRule type="cellIs" dxfId="278" priority="346" operator="equal">
      <formula>"% cumple"</formula>
    </cfRule>
    <cfRule type="cellIs" dxfId="277" priority="347" operator="equal">
      <formula>"N/A"</formula>
    </cfRule>
    <cfRule type="cellIs" dxfId="276" priority="348" operator="greaterThan">
      <formula>0.9</formula>
    </cfRule>
    <cfRule type="cellIs" dxfId="275" priority="349" operator="between">
      <formula>0.65</formula>
      <formula>0.9</formula>
    </cfRule>
    <cfRule type="cellIs" dxfId="274" priority="350" operator="equal">
      <formula>"N/A"</formula>
    </cfRule>
    <cfRule type="cellIs" dxfId="273" priority="351" operator="greaterThan">
      <formula>90</formula>
    </cfRule>
    <cfRule type="cellIs" dxfId="272" priority="352" operator="equal">
      <formula>"&gt;90%"</formula>
    </cfRule>
  </conditionalFormatting>
  <conditionalFormatting sqref="L59">
    <cfRule type="cellIs" dxfId="271" priority="337" operator="equal">
      <formula>"""% cumple"""</formula>
    </cfRule>
    <cfRule type="cellIs" dxfId="270" priority="338" operator="equal">
      <formula>"% cumple"</formula>
    </cfRule>
    <cfRule type="cellIs" dxfId="269" priority="339" operator="equal">
      <formula>"N/A"</formula>
    </cfRule>
    <cfRule type="cellIs" dxfId="268" priority="340" operator="greaterThan">
      <formula>0.9</formula>
    </cfRule>
    <cfRule type="cellIs" dxfId="267" priority="341" operator="between">
      <formula>0.65</formula>
      <formula>0.9</formula>
    </cfRule>
    <cfRule type="cellIs" dxfId="266" priority="342" operator="equal">
      <formula>"N/A"</formula>
    </cfRule>
    <cfRule type="cellIs" dxfId="265" priority="343" operator="greaterThan">
      <formula>90</formula>
    </cfRule>
    <cfRule type="cellIs" dxfId="264" priority="344" operator="equal">
      <formula>"&gt;90%"</formula>
    </cfRule>
  </conditionalFormatting>
  <conditionalFormatting sqref="I60">
    <cfRule type="cellIs" dxfId="263" priority="329" operator="equal">
      <formula>"""% cumple"""</formula>
    </cfRule>
    <cfRule type="cellIs" dxfId="262" priority="330" operator="equal">
      <formula>"% cumple"</formula>
    </cfRule>
    <cfRule type="cellIs" dxfId="261" priority="331" operator="equal">
      <formula>"N/A"</formula>
    </cfRule>
    <cfRule type="cellIs" dxfId="260" priority="332" operator="greaterThan">
      <formula>0.9</formula>
    </cfRule>
    <cfRule type="cellIs" dxfId="259" priority="333" operator="between">
      <formula>0.65</formula>
      <formula>0.9</formula>
    </cfRule>
    <cfRule type="cellIs" dxfId="258" priority="334" operator="equal">
      <formula>"N/A"</formula>
    </cfRule>
    <cfRule type="cellIs" dxfId="257" priority="335" operator="greaterThan">
      <formula>90</formula>
    </cfRule>
    <cfRule type="cellIs" dxfId="256" priority="336" operator="equal">
      <formula>"&gt;90%"</formula>
    </cfRule>
  </conditionalFormatting>
  <conditionalFormatting sqref="L60">
    <cfRule type="cellIs" dxfId="255" priority="321" operator="equal">
      <formula>"""% cumple"""</formula>
    </cfRule>
    <cfRule type="cellIs" dxfId="254" priority="322" operator="equal">
      <formula>"% cumple"</formula>
    </cfRule>
    <cfRule type="cellIs" dxfId="253" priority="323" operator="equal">
      <formula>"N/A"</formula>
    </cfRule>
    <cfRule type="cellIs" dxfId="252" priority="324" operator="greaterThan">
      <formula>0.9</formula>
    </cfRule>
    <cfRule type="cellIs" dxfId="251" priority="325" operator="between">
      <formula>0.65</formula>
      <formula>0.9</formula>
    </cfRule>
    <cfRule type="cellIs" dxfId="250" priority="326" operator="equal">
      <formula>"N/A"</formula>
    </cfRule>
    <cfRule type="cellIs" dxfId="249" priority="327" operator="greaterThan">
      <formula>90</formula>
    </cfRule>
    <cfRule type="cellIs" dxfId="248" priority="328" operator="equal">
      <formula>"&gt;90%"</formula>
    </cfRule>
  </conditionalFormatting>
  <conditionalFormatting sqref="I61">
    <cfRule type="cellIs" dxfId="247" priority="313" operator="equal">
      <formula>"""% cumple"""</formula>
    </cfRule>
    <cfRule type="cellIs" dxfId="246" priority="314" operator="equal">
      <formula>"% cumple"</formula>
    </cfRule>
    <cfRule type="cellIs" dxfId="245" priority="315" operator="equal">
      <formula>"N/A"</formula>
    </cfRule>
    <cfRule type="cellIs" dxfId="244" priority="316" operator="greaterThan">
      <formula>0.9</formula>
    </cfRule>
    <cfRule type="cellIs" dxfId="243" priority="317" operator="between">
      <formula>0.65</formula>
      <formula>0.9</formula>
    </cfRule>
    <cfRule type="cellIs" dxfId="242" priority="318" operator="equal">
      <formula>"N/A"</formula>
    </cfRule>
    <cfRule type="cellIs" dxfId="241" priority="319" operator="greaterThan">
      <formula>90</formula>
    </cfRule>
    <cfRule type="cellIs" dxfId="240" priority="320" operator="equal">
      <formula>"&gt;90%"</formula>
    </cfRule>
  </conditionalFormatting>
  <conditionalFormatting sqref="L61">
    <cfRule type="cellIs" dxfId="239" priority="305" operator="equal">
      <formula>"""% cumple"""</formula>
    </cfRule>
    <cfRule type="cellIs" dxfId="238" priority="306" operator="equal">
      <formula>"% cumple"</formula>
    </cfRule>
    <cfRule type="cellIs" dxfId="237" priority="307" operator="equal">
      <formula>"N/A"</formula>
    </cfRule>
    <cfRule type="cellIs" dxfId="236" priority="308" operator="greaterThan">
      <formula>0.9</formula>
    </cfRule>
    <cfRule type="cellIs" dxfId="235" priority="309" operator="between">
      <formula>0.65</formula>
      <formula>0.9</formula>
    </cfRule>
    <cfRule type="cellIs" dxfId="234" priority="310" operator="equal">
      <formula>"N/A"</formula>
    </cfRule>
    <cfRule type="cellIs" dxfId="233" priority="311" operator="greaterThan">
      <formula>90</formula>
    </cfRule>
    <cfRule type="cellIs" dxfId="232" priority="312" operator="equal">
      <formula>"&gt;90%"</formula>
    </cfRule>
  </conditionalFormatting>
  <conditionalFormatting sqref="I62">
    <cfRule type="cellIs" dxfId="231" priority="297" operator="equal">
      <formula>"""% cumple"""</formula>
    </cfRule>
    <cfRule type="cellIs" dxfId="230" priority="298" operator="equal">
      <formula>"% cumple"</formula>
    </cfRule>
    <cfRule type="cellIs" dxfId="229" priority="299" operator="equal">
      <formula>"N/A"</formula>
    </cfRule>
    <cfRule type="cellIs" dxfId="228" priority="300" operator="greaterThan">
      <formula>0.9</formula>
    </cfRule>
    <cfRule type="cellIs" dxfId="227" priority="301" operator="between">
      <formula>0.65</formula>
      <formula>0.9</formula>
    </cfRule>
    <cfRule type="cellIs" dxfId="226" priority="302" operator="equal">
      <formula>"N/A"</formula>
    </cfRule>
    <cfRule type="cellIs" dxfId="225" priority="303" operator="greaterThan">
      <formula>90</formula>
    </cfRule>
    <cfRule type="cellIs" dxfId="224" priority="304" operator="equal">
      <formula>"&gt;90%"</formula>
    </cfRule>
  </conditionalFormatting>
  <conditionalFormatting sqref="L62">
    <cfRule type="cellIs" dxfId="223" priority="289" operator="equal">
      <formula>"""% cumple"""</formula>
    </cfRule>
    <cfRule type="cellIs" dxfId="222" priority="290" operator="equal">
      <formula>"% cumple"</formula>
    </cfRule>
    <cfRule type="cellIs" dxfId="221" priority="291" operator="equal">
      <formula>"N/A"</formula>
    </cfRule>
    <cfRule type="cellIs" dxfId="220" priority="292" operator="greaterThan">
      <formula>0.9</formula>
    </cfRule>
    <cfRule type="cellIs" dxfId="219" priority="293" operator="between">
      <formula>0.65</formula>
      <formula>0.9</formula>
    </cfRule>
    <cfRule type="cellIs" dxfId="218" priority="294" operator="equal">
      <formula>"N/A"</formula>
    </cfRule>
    <cfRule type="cellIs" dxfId="217" priority="295" operator="greaterThan">
      <formula>90</formula>
    </cfRule>
    <cfRule type="cellIs" dxfId="216" priority="296" operator="equal">
      <formula>"&gt;90%"</formula>
    </cfRule>
  </conditionalFormatting>
  <conditionalFormatting sqref="L63">
    <cfRule type="cellIs" dxfId="215" priority="281" operator="equal">
      <formula>"""% cumple"""</formula>
    </cfRule>
    <cfRule type="cellIs" dxfId="214" priority="282" operator="equal">
      <formula>"% cumple"</formula>
    </cfRule>
    <cfRule type="cellIs" dxfId="213" priority="283" operator="equal">
      <formula>"N/A"</formula>
    </cfRule>
    <cfRule type="cellIs" dxfId="212" priority="284" operator="greaterThan">
      <formula>0.9</formula>
    </cfRule>
    <cfRule type="cellIs" dxfId="211" priority="285" operator="between">
      <formula>0.65</formula>
      <formula>0.9</formula>
    </cfRule>
    <cfRule type="cellIs" dxfId="210" priority="286" operator="equal">
      <formula>"N/A"</formula>
    </cfRule>
    <cfRule type="cellIs" dxfId="209" priority="287" operator="greaterThan">
      <formula>90</formula>
    </cfRule>
    <cfRule type="cellIs" dxfId="208" priority="288" operator="equal">
      <formula>"&gt;90%"</formula>
    </cfRule>
  </conditionalFormatting>
  <conditionalFormatting sqref="I63">
    <cfRule type="cellIs" dxfId="207" priority="273" operator="equal">
      <formula>"""% cumple"""</formula>
    </cfRule>
    <cfRule type="cellIs" dxfId="206" priority="274" operator="equal">
      <formula>"% cumple"</formula>
    </cfRule>
    <cfRule type="cellIs" dxfId="205" priority="275" operator="equal">
      <formula>"N/A"</formula>
    </cfRule>
    <cfRule type="cellIs" dxfId="204" priority="276" operator="greaterThan">
      <formula>0.9</formula>
    </cfRule>
    <cfRule type="cellIs" dxfId="203" priority="277" operator="between">
      <formula>0.65</formula>
      <formula>0.9</formula>
    </cfRule>
    <cfRule type="cellIs" dxfId="202" priority="278" operator="equal">
      <formula>"N/A"</formula>
    </cfRule>
    <cfRule type="cellIs" dxfId="201" priority="279" operator="greaterThan">
      <formula>90</formula>
    </cfRule>
    <cfRule type="cellIs" dxfId="200" priority="280" operator="equal">
      <formula>"&gt;90%"</formula>
    </cfRule>
  </conditionalFormatting>
  <conditionalFormatting sqref="I65">
    <cfRule type="cellIs" dxfId="199" priority="265" operator="equal">
      <formula>"""% cumple"""</formula>
    </cfRule>
    <cfRule type="cellIs" dxfId="198" priority="266" operator="equal">
      <formula>"% cumple"</formula>
    </cfRule>
    <cfRule type="cellIs" dxfId="197" priority="267" operator="equal">
      <formula>"N/A"</formula>
    </cfRule>
    <cfRule type="cellIs" dxfId="196" priority="268" operator="greaterThan">
      <formula>0.9</formula>
    </cfRule>
    <cfRule type="cellIs" dxfId="195" priority="269" operator="between">
      <formula>0.65</formula>
      <formula>0.9</formula>
    </cfRule>
    <cfRule type="cellIs" dxfId="194" priority="270" operator="equal">
      <formula>"N/A"</formula>
    </cfRule>
    <cfRule type="cellIs" dxfId="193" priority="271" operator="greaterThan">
      <formula>90</formula>
    </cfRule>
    <cfRule type="cellIs" dxfId="192" priority="272" operator="equal">
      <formula>"&gt;90%"</formula>
    </cfRule>
  </conditionalFormatting>
  <conditionalFormatting sqref="L65:L66">
    <cfRule type="cellIs" dxfId="191" priority="257" operator="equal">
      <formula>"""% cumple"""</formula>
    </cfRule>
    <cfRule type="cellIs" dxfId="190" priority="258" operator="equal">
      <formula>"% cumple"</formula>
    </cfRule>
    <cfRule type="cellIs" dxfId="189" priority="259" operator="equal">
      <formula>"N/A"</formula>
    </cfRule>
    <cfRule type="cellIs" dxfId="188" priority="260" operator="greaterThan">
      <formula>0.9</formula>
    </cfRule>
    <cfRule type="cellIs" dxfId="187" priority="261" operator="between">
      <formula>0.65</formula>
      <formula>0.9</formula>
    </cfRule>
    <cfRule type="cellIs" dxfId="186" priority="262" operator="equal">
      <formula>"N/A"</formula>
    </cfRule>
    <cfRule type="cellIs" dxfId="185" priority="263" operator="greaterThan">
      <formula>90</formula>
    </cfRule>
    <cfRule type="cellIs" dxfId="184" priority="264" operator="equal">
      <formula>"&gt;90%"</formula>
    </cfRule>
  </conditionalFormatting>
  <conditionalFormatting sqref="I67:I71">
    <cfRule type="cellIs" dxfId="183" priority="249" operator="equal">
      <formula>"""% cumple"""</formula>
    </cfRule>
    <cfRule type="cellIs" dxfId="182" priority="250" operator="equal">
      <formula>"% cumple"</formula>
    </cfRule>
    <cfRule type="cellIs" dxfId="181" priority="251" operator="equal">
      <formula>"N/A"</formula>
    </cfRule>
    <cfRule type="cellIs" dxfId="180" priority="252" operator="greaterThan">
      <formula>0.9</formula>
    </cfRule>
    <cfRule type="cellIs" dxfId="179" priority="253" operator="between">
      <formula>0.65</formula>
      <formula>0.9</formula>
    </cfRule>
    <cfRule type="cellIs" dxfId="178" priority="254" operator="equal">
      <formula>"N/A"</formula>
    </cfRule>
    <cfRule type="cellIs" dxfId="177" priority="255" operator="greaterThan">
      <formula>90</formula>
    </cfRule>
    <cfRule type="cellIs" dxfId="176" priority="256" operator="equal">
      <formula>"&gt;90%"</formula>
    </cfRule>
  </conditionalFormatting>
  <conditionalFormatting sqref="L70">
    <cfRule type="cellIs" dxfId="175" priority="241" operator="equal">
      <formula>"""% cumple"""</formula>
    </cfRule>
    <cfRule type="cellIs" dxfId="174" priority="242" operator="equal">
      <formula>"% cumple"</formula>
    </cfRule>
    <cfRule type="cellIs" dxfId="173" priority="243" operator="equal">
      <formula>"N/A"</formula>
    </cfRule>
    <cfRule type="cellIs" dxfId="172" priority="244" operator="greaterThan">
      <formula>0.9</formula>
    </cfRule>
    <cfRule type="cellIs" dxfId="171" priority="245" operator="between">
      <formula>0.65</formula>
      <formula>0.9</formula>
    </cfRule>
    <cfRule type="cellIs" dxfId="170" priority="246" operator="equal">
      <formula>"N/A"</formula>
    </cfRule>
    <cfRule type="cellIs" dxfId="169" priority="247" operator="greaterThan">
      <formula>90</formula>
    </cfRule>
    <cfRule type="cellIs" dxfId="168" priority="248" operator="equal">
      <formula>"&gt;90%"</formula>
    </cfRule>
  </conditionalFormatting>
  <conditionalFormatting sqref="I72">
    <cfRule type="cellIs" dxfId="167" priority="233" operator="equal">
      <formula>"""% cumple"""</formula>
    </cfRule>
    <cfRule type="cellIs" dxfId="166" priority="234" operator="equal">
      <formula>"% cumple"</formula>
    </cfRule>
    <cfRule type="cellIs" dxfId="165" priority="235" operator="equal">
      <formula>"N/A"</formula>
    </cfRule>
    <cfRule type="cellIs" dxfId="164" priority="236" operator="greaterThan">
      <formula>0.9</formula>
    </cfRule>
    <cfRule type="cellIs" dxfId="163" priority="237" operator="between">
      <formula>0.65</formula>
      <formula>0.9</formula>
    </cfRule>
    <cfRule type="cellIs" dxfId="162" priority="238" operator="equal">
      <formula>"N/A"</formula>
    </cfRule>
    <cfRule type="cellIs" dxfId="161" priority="239" operator="greaterThan">
      <formula>90</formula>
    </cfRule>
    <cfRule type="cellIs" dxfId="160" priority="240" operator="equal">
      <formula>"&gt;90%"</formula>
    </cfRule>
  </conditionalFormatting>
  <conditionalFormatting sqref="L72">
    <cfRule type="cellIs" dxfId="159" priority="225" operator="equal">
      <formula>"""% cumple"""</formula>
    </cfRule>
    <cfRule type="cellIs" dxfId="158" priority="226" operator="equal">
      <formula>"% cumple"</formula>
    </cfRule>
    <cfRule type="cellIs" dxfId="157" priority="227" operator="equal">
      <formula>"N/A"</formula>
    </cfRule>
    <cfRule type="cellIs" dxfId="156" priority="228" operator="greaterThan">
      <formula>0.9</formula>
    </cfRule>
    <cfRule type="cellIs" dxfId="155" priority="229" operator="between">
      <formula>0.65</formula>
      <formula>0.9</formula>
    </cfRule>
    <cfRule type="cellIs" dxfId="154" priority="230" operator="equal">
      <formula>"N/A"</formula>
    </cfRule>
    <cfRule type="cellIs" dxfId="153" priority="231" operator="greaterThan">
      <formula>90</formula>
    </cfRule>
    <cfRule type="cellIs" dxfId="152" priority="232" operator="equal">
      <formula>"&gt;90%"</formula>
    </cfRule>
  </conditionalFormatting>
  <conditionalFormatting sqref="I73:I74">
    <cfRule type="cellIs" dxfId="151" priority="217" operator="equal">
      <formula>"""% cumple"""</formula>
    </cfRule>
    <cfRule type="cellIs" dxfId="150" priority="218" operator="equal">
      <formula>"% cumple"</formula>
    </cfRule>
    <cfRule type="cellIs" dxfId="149" priority="219" operator="equal">
      <formula>"N/A"</formula>
    </cfRule>
    <cfRule type="cellIs" dxfId="148" priority="220" operator="greaterThan">
      <formula>0.9</formula>
    </cfRule>
    <cfRule type="cellIs" dxfId="147" priority="221" operator="between">
      <formula>0.65</formula>
      <formula>0.9</formula>
    </cfRule>
    <cfRule type="cellIs" dxfId="146" priority="222" operator="equal">
      <formula>"N/A"</formula>
    </cfRule>
    <cfRule type="cellIs" dxfId="145" priority="223" operator="greaterThan">
      <formula>90</formula>
    </cfRule>
    <cfRule type="cellIs" dxfId="144" priority="224" operator="equal">
      <formula>"&gt;90%"</formula>
    </cfRule>
  </conditionalFormatting>
  <conditionalFormatting sqref="L73">
    <cfRule type="cellIs" dxfId="143" priority="209" operator="equal">
      <formula>"""% cumple"""</formula>
    </cfRule>
    <cfRule type="cellIs" dxfId="142" priority="210" operator="equal">
      <formula>"% cumple"</formula>
    </cfRule>
    <cfRule type="cellIs" dxfId="141" priority="211" operator="equal">
      <formula>"N/A"</formula>
    </cfRule>
    <cfRule type="cellIs" dxfId="140" priority="212" operator="greaterThan">
      <formula>0.9</formula>
    </cfRule>
    <cfRule type="cellIs" dxfId="139" priority="213" operator="between">
      <formula>0.65</formula>
      <formula>0.9</formula>
    </cfRule>
    <cfRule type="cellIs" dxfId="138" priority="214" operator="equal">
      <formula>"N/A"</formula>
    </cfRule>
    <cfRule type="cellIs" dxfId="137" priority="215" operator="greaterThan">
      <formula>90</formula>
    </cfRule>
    <cfRule type="cellIs" dxfId="136" priority="216" operator="equal">
      <formula>"&gt;90%"</formula>
    </cfRule>
  </conditionalFormatting>
  <conditionalFormatting sqref="I76">
    <cfRule type="cellIs" dxfId="135" priority="201" operator="equal">
      <formula>"""% cumple"""</formula>
    </cfRule>
    <cfRule type="cellIs" dxfId="134" priority="202" operator="equal">
      <formula>"% cumple"</formula>
    </cfRule>
    <cfRule type="cellIs" dxfId="133" priority="203" operator="equal">
      <formula>"N/A"</formula>
    </cfRule>
    <cfRule type="cellIs" dxfId="132" priority="204" operator="greaterThan">
      <formula>0.9</formula>
    </cfRule>
    <cfRule type="cellIs" dxfId="131" priority="205" operator="between">
      <formula>0.65</formula>
      <formula>0.9</formula>
    </cfRule>
    <cfRule type="cellIs" dxfId="130" priority="206" operator="equal">
      <formula>"N/A"</formula>
    </cfRule>
    <cfRule type="cellIs" dxfId="129" priority="207" operator="greaterThan">
      <formula>90</formula>
    </cfRule>
    <cfRule type="cellIs" dxfId="128" priority="208" operator="equal">
      <formula>"&gt;90%"</formula>
    </cfRule>
  </conditionalFormatting>
  <conditionalFormatting sqref="L76">
    <cfRule type="cellIs" dxfId="127" priority="193" operator="equal">
      <formula>"""% cumple"""</formula>
    </cfRule>
    <cfRule type="cellIs" dxfId="126" priority="194" operator="equal">
      <formula>"% cumple"</formula>
    </cfRule>
    <cfRule type="cellIs" dxfId="125" priority="195" operator="equal">
      <formula>"N/A"</formula>
    </cfRule>
    <cfRule type="cellIs" dxfId="124" priority="196" operator="greaterThan">
      <formula>0.9</formula>
    </cfRule>
    <cfRule type="cellIs" dxfId="123" priority="197" operator="between">
      <formula>0.65</formula>
      <formula>0.9</formula>
    </cfRule>
    <cfRule type="cellIs" dxfId="122" priority="198" operator="equal">
      <formula>"N/A"</formula>
    </cfRule>
    <cfRule type="cellIs" dxfId="121" priority="199" operator="greaterThan">
      <formula>90</formula>
    </cfRule>
    <cfRule type="cellIs" dxfId="120" priority="200" operator="equal">
      <formula>"&gt;90%"</formula>
    </cfRule>
  </conditionalFormatting>
  <conditionalFormatting sqref="L77">
    <cfRule type="cellIs" dxfId="119" priority="185" operator="equal">
      <formula>"""% cumple"""</formula>
    </cfRule>
    <cfRule type="cellIs" dxfId="118" priority="186" operator="equal">
      <formula>"% cumple"</formula>
    </cfRule>
    <cfRule type="cellIs" dxfId="117" priority="187" operator="equal">
      <formula>"N/A"</formula>
    </cfRule>
    <cfRule type="cellIs" dxfId="116" priority="188" operator="greaterThan">
      <formula>0.9</formula>
    </cfRule>
    <cfRule type="cellIs" dxfId="115" priority="189" operator="between">
      <formula>0.65</formula>
      <formula>0.9</formula>
    </cfRule>
    <cfRule type="cellIs" dxfId="114" priority="190" operator="equal">
      <formula>"N/A"</formula>
    </cfRule>
    <cfRule type="cellIs" dxfId="113" priority="191" operator="greaterThan">
      <formula>90</formula>
    </cfRule>
    <cfRule type="cellIs" dxfId="112" priority="192" operator="equal">
      <formula>"&gt;90%"</formula>
    </cfRule>
  </conditionalFormatting>
  <conditionalFormatting sqref="I77">
    <cfRule type="cellIs" dxfId="111" priority="177" operator="equal">
      <formula>"""% cumple"""</formula>
    </cfRule>
    <cfRule type="cellIs" dxfId="110" priority="178" operator="equal">
      <formula>"% cumple"</formula>
    </cfRule>
    <cfRule type="cellIs" dxfId="109" priority="179" operator="equal">
      <formula>"N/A"</formula>
    </cfRule>
    <cfRule type="cellIs" dxfId="108" priority="180" operator="greaterThan">
      <formula>0.9</formula>
    </cfRule>
    <cfRule type="cellIs" dxfId="107" priority="181" operator="between">
      <formula>0.65</formula>
      <formula>0.9</formula>
    </cfRule>
    <cfRule type="cellIs" dxfId="106" priority="182" operator="equal">
      <formula>"N/A"</formula>
    </cfRule>
    <cfRule type="cellIs" dxfId="105" priority="183" operator="greaterThan">
      <formula>90</formula>
    </cfRule>
    <cfRule type="cellIs" dxfId="104" priority="184" operator="equal">
      <formula>"&gt;90%"</formula>
    </cfRule>
  </conditionalFormatting>
  <conditionalFormatting sqref="I75">
    <cfRule type="cellIs" dxfId="103" priority="169" operator="equal">
      <formula>"""% cumple"""</formula>
    </cfRule>
    <cfRule type="cellIs" dxfId="102" priority="170" operator="equal">
      <formula>"% cumple"</formula>
    </cfRule>
    <cfRule type="cellIs" dxfId="101" priority="171" operator="equal">
      <formula>"N/A"</formula>
    </cfRule>
    <cfRule type="cellIs" dxfId="100" priority="172" operator="greaterThan">
      <formula>0.9</formula>
    </cfRule>
    <cfRule type="cellIs" dxfId="99" priority="173" operator="between">
      <formula>0.65</formula>
      <formula>0.9</formula>
    </cfRule>
    <cfRule type="cellIs" dxfId="98" priority="174" operator="equal">
      <formula>"N/A"</formula>
    </cfRule>
    <cfRule type="cellIs" dxfId="97" priority="175" operator="greaterThan">
      <formula>90</formula>
    </cfRule>
    <cfRule type="cellIs" dxfId="96" priority="176" operator="equal">
      <formula>"&gt;90%"</formula>
    </cfRule>
  </conditionalFormatting>
  <conditionalFormatting sqref="I79">
    <cfRule type="cellIs" dxfId="95" priority="161" operator="equal">
      <formula>"""% cumple"""</formula>
    </cfRule>
    <cfRule type="cellIs" dxfId="94" priority="162" operator="equal">
      <formula>"% cumple"</formula>
    </cfRule>
    <cfRule type="cellIs" dxfId="93" priority="163" operator="equal">
      <formula>"N/A"</formula>
    </cfRule>
    <cfRule type="cellIs" dxfId="92" priority="164" operator="greaterThan">
      <formula>0.9</formula>
    </cfRule>
    <cfRule type="cellIs" dxfId="91" priority="165" operator="between">
      <formula>0.65</formula>
      <formula>0.9</formula>
    </cfRule>
    <cfRule type="cellIs" dxfId="90" priority="166" operator="equal">
      <formula>"N/A"</formula>
    </cfRule>
    <cfRule type="cellIs" dxfId="89" priority="167" operator="greaterThan">
      <formula>90</formula>
    </cfRule>
    <cfRule type="cellIs" dxfId="88" priority="168" operator="equal">
      <formula>"&gt;90%"</formula>
    </cfRule>
  </conditionalFormatting>
  <conditionalFormatting sqref="L79:L80">
    <cfRule type="cellIs" dxfId="87" priority="153" operator="equal">
      <formula>"""% cumple"""</formula>
    </cfRule>
    <cfRule type="cellIs" dxfId="86" priority="154" operator="equal">
      <formula>"% cumple"</formula>
    </cfRule>
    <cfRule type="cellIs" dxfId="85" priority="155" operator="equal">
      <formula>"N/A"</formula>
    </cfRule>
    <cfRule type="cellIs" dxfId="84" priority="156" operator="greaterThan">
      <formula>0.9</formula>
    </cfRule>
    <cfRule type="cellIs" dxfId="83" priority="157" operator="between">
      <formula>0.65</formula>
      <formula>0.9</formula>
    </cfRule>
    <cfRule type="cellIs" dxfId="82" priority="158" operator="equal">
      <formula>"N/A"</formula>
    </cfRule>
    <cfRule type="cellIs" dxfId="81" priority="159" operator="greaterThan">
      <formula>90</formula>
    </cfRule>
    <cfRule type="cellIs" dxfId="80" priority="160" operator="equal">
      <formula>"&gt;90%"</formula>
    </cfRule>
  </conditionalFormatting>
  <conditionalFormatting sqref="L81">
    <cfRule type="cellIs" dxfId="79" priority="137" operator="equal">
      <formula>"""% cumple"""</formula>
    </cfRule>
    <cfRule type="cellIs" dxfId="78" priority="138" operator="equal">
      <formula>"% cumple"</formula>
    </cfRule>
    <cfRule type="cellIs" dxfId="77" priority="139" operator="equal">
      <formula>"N/A"</formula>
    </cfRule>
    <cfRule type="cellIs" dxfId="76" priority="140" operator="greaterThan">
      <formula>0.9</formula>
    </cfRule>
    <cfRule type="cellIs" dxfId="75" priority="141" operator="between">
      <formula>0.65</formula>
      <formula>0.9</formula>
    </cfRule>
    <cfRule type="cellIs" dxfId="74" priority="142" operator="equal">
      <formula>"N/A"</formula>
    </cfRule>
    <cfRule type="cellIs" dxfId="73" priority="143" operator="greaterThan">
      <formula>90</formula>
    </cfRule>
    <cfRule type="cellIs" dxfId="72" priority="144" operator="equal">
      <formula>"&gt;90%"</formula>
    </cfRule>
  </conditionalFormatting>
  <conditionalFormatting sqref="I82">
    <cfRule type="cellIs" dxfId="71" priority="129" operator="equal">
      <formula>"""% cumple"""</formula>
    </cfRule>
    <cfRule type="cellIs" dxfId="70" priority="130" operator="equal">
      <formula>"% cumple"</formula>
    </cfRule>
    <cfRule type="cellIs" dxfId="69" priority="131" operator="equal">
      <formula>"N/A"</formula>
    </cfRule>
    <cfRule type="cellIs" dxfId="68" priority="132" operator="greaterThan">
      <formula>0.9</formula>
    </cfRule>
    <cfRule type="cellIs" dxfId="67" priority="133" operator="between">
      <formula>0.65</formula>
      <formula>0.9</formula>
    </cfRule>
    <cfRule type="cellIs" dxfId="66" priority="134" operator="equal">
      <formula>"N/A"</formula>
    </cfRule>
    <cfRule type="cellIs" dxfId="65" priority="135" operator="greaterThan">
      <formula>90</formula>
    </cfRule>
    <cfRule type="cellIs" dxfId="64" priority="136" operator="equal">
      <formula>"&gt;90%"</formula>
    </cfRule>
  </conditionalFormatting>
  <conditionalFormatting sqref="I88">
    <cfRule type="cellIs" dxfId="63" priority="81" operator="equal">
      <formula>"""% cumple"""</formula>
    </cfRule>
    <cfRule type="cellIs" dxfId="62" priority="82" operator="equal">
      <formula>"% cumple"</formula>
    </cfRule>
    <cfRule type="cellIs" dxfId="61" priority="83" operator="equal">
      <formula>"N/A"</formula>
    </cfRule>
    <cfRule type="cellIs" dxfId="60" priority="84" operator="greaterThan">
      <formula>0.9</formula>
    </cfRule>
    <cfRule type="cellIs" dxfId="59" priority="85" operator="between">
      <formula>0.65</formula>
      <formula>0.9</formula>
    </cfRule>
    <cfRule type="cellIs" dxfId="58" priority="86" operator="equal">
      <formula>"N/A"</formula>
    </cfRule>
    <cfRule type="cellIs" dxfId="57" priority="87" operator="greaterThan">
      <formula>90</formula>
    </cfRule>
    <cfRule type="cellIs" dxfId="56" priority="88" operator="equal">
      <formula>"&gt;90%"</formula>
    </cfRule>
  </conditionalFormatting>
  <conditionalFormatting sqref="I83">
    <cfRule type="cellIs" dxfId="55" priority="113" operator="equal">
      <formula>"""% cumple"""</formula>
    </cfRule>
    <cfRule type="cellIs" dxfId="54" priority="114" operator="equal">
      <formula>"% cumple"</formula>
    </cfRule>
    <cfRule type="cellIs" dxfId="53" priority="115" operator="equal">
      <formula>"N/A"</formula>
    </cfRule>
    <cfRule type="cellIs" dxfId="52" priority="116" operator="greaterThan">
      <formula>0.9</formula>
    </cfRule>
    <cfRule type="cellIs" dxfId="51" priority="117" operator="between">
      <formula>0.65</formula>
      <formula>0.9</formula>
    </cfRule>
    <cfRule type="cellIs" dxfId="50" priority="118" operator="equal">
      <formula>"N/A"</formula>
    </cfRule>
    <cfRule type="cellIs" dxfId="49" priority="119" operator="greaterThan">
      <formula>90</formula>
    </cfRule>
    <cfRule type="cellIs" dxfId="48" priority="120" operator="equal">
      <formula>"&gt;90%"</formula>
    </cfRule>
  </conditionalFormatting>
  <conditionalFormatting sqref="K31:K33">
    <cfRule type="cellIs" dxfId="47" priority="65" operator="equal">
      <formula>"""% cumple"""</formula>
    </cfRule>
    <cfRule type="cellIs" dxfId="46" priority="66" operator="equal">
      <formula>"% cumple"</formula>
    </cfRule>
    <cfRule type="cellIs" dxfId="45" priority="67" operator="equal">
      <formula>"N/A"</formula>
    </cfRule>
    <cfRule type="cellIs" dxfId="44" priority="68" operator="greaterThan">
      <formula>0.9</formula>
    </cfRule>
    <cfRule type="cellIs" dxfId="43" priority="69" operator="between">
      <formula>0.65</formula>
      <formula>0.9</formula>
    </cfRule>
    <cfRule type="cellIs" dxfId="42" priority="70" operator="equal">
      <formula>"N/A"</formula>
    </cfRule>
    <cfRule type="cellIs" dxfId="41" priority="71" operator="greaterThan">
      <formula>90</formula>
    </cfRule>
    <cfRule type="cellIs" dxfId="40" priority="72" operator="equal">
      <formula>"&gt;90%"</formula>
    </cfRule>
  </conditionalFormatting>
  <conditionalFormatting sqref="K54:K62">
    <cfRule type="cellIs" dxfId="39" priority="49" operator="equal">
      <formula>"""% cumple"""</formula>
    </cfRule>
    <cfRule type="cellIs" dxfId="38" priority="50" operator="equal">
      <formula>"% cumple"</formula>
    </cfRule>
    <cfRule type="cellIs" dxfId="37" priority="51" operator="equal">
      <formula>"N/A"</formula>
    </cfRule>
    <cfRule type="cellIs" dxfId="36" priority="52" operator="greaterThan">
      <formula>0.9</formula>
    </cfRule>
    <cfRule type="cellIs" dxfId="35" priority="53" operator="between">
      <formula>0.65</formula>
      <formula>0.9</formula>
    </cfRule>
    <cfRule type="cellIs" dxfId="34" priority="54" operator="equal">
      <formula>"N/A"</formula>
    </cfRule>
    <cfRule type="cellIs" dxfId="33" priority="55" operator="greaterThan">
      <formula>90</formula>
    </cfRule>
    <cfRule type="cellIs" dxfId="32" priority="56" operator="equal">
      <formula>"&gt;90%"</formula>
    </cfRule>
  </conditionalFormatting>
  <conditionalFormatting sqref="K67:K76">
    <cfRule type="cellIs" dxfId="31" priority="41" operator="equal">
      <formula>"""% cumple"""</formula>
    </cfRule>
    <cfRule type="cellIs" dxfId="30" priority="42" operator="equal">
      <formula>"% cumple"</formula>
    </cfRule>
    <cfRule type="cellIs" dxfId="29" priority="43" operator="equal">
      <formula>"N/A"</formula>
    </cfRule>
    <cfRule type="cellIs" dxfId="28" priority="44" operator="greaterThan">
      <formula>0.9</formula>
    </cfRule>
    <cfRule type="cellIs" dxfId="27" priority="45" operator="between">
      <formula>0.65</formula>
      <formula>0.9</formula>
    </cfRule>
    <cfRule type="cellIs" dxfId="26" priority="46" operator="equal">
      <formula>"N/A"</formula>
    </cfRule>
    <cfRule type="cellIs" dxfId="25" priority="47" operator="greaterThan">
      <formula>90</formula>
    </cfRule>
    <cfRule type="cellIs" dxfId="24" priority="48" operator="equal">
      <formula>"&gt;90%"</formula>
    </cfRule>
  </conditionalFormatting>
  <conditionalFormatting sqref="I25">
    <cfRule type="cellIs" dxfId="23" priority="25" operator="equal">
      <formula>"""% cumple"""</formula>
    </cfRule>
    <cfRule type="cellIs" dxfId="22" priority="26" operator="equal">
      <formula>"% cumple"</formula>
    </cfRule>
    <cfRule type="cellIs" dxfId="21" priority="27" operator="equal">
      <formula>"N/A"</formula>
    </cfRule>
    <cfRule type="cellIs" dxfId="20" priority="28" operator="greaterThan">
      <formula>0.9</formula>
    </cfRule>
    <cfRule type="cellIs" dxfId="19" priority="29" operator="between">
      <formula>0.65</formula>
      <formula>0.9</formula>
    </cfRule>
    <cfRule type="cellIs" dxfId="18" priority="30" operator="equal">
      <formula>"N/A"</formula>
    </cfRule>
    <cfRule type="cellIs" dxfId="17" priority="31" operator="greaterThan">
      <formula>90</formula>
    </cfRule>
    <cfRule type="cellIs" dxfId="16" priority="32" operator="equal">
      <formula>"&gt;90%"</formula>
    </cfRule>
  </conditionalFormatting>
  <conditionalFormatting sqref="I23">
    <cfRule type="cellIs" dxfId="15" priority="17" operator="equal">
      <formula>"""% cumple"""</formula>
    </cfRule>
    <cfRule type="cellIs" dxfId="14" priority="18" operator="equal">
      <formula>"% cumple"</formula>
    </cfRule>
    <cfRule type="cellIs" dxfId="13" priority="19" operator="equal">
      <formula>"N/A"</formula>
    </cfRule>
    <cfRule type="cellIs" dxfId="12" priority="20" operator="greaterThan">
      <formula>0.9</formula>
    </cfRule>
    <cfRule type="cellIs" dxfId="11" priority="21" operator="between">
      <formula>0.65</formula>
      <formula>0.9</formula>
    </cfRule>
    <cfRule type="cellIs" dxfId="10" priority="22" operator="equal">
      <formula>"N/A"</formula>
    </cfRule>
    <cfRule type="cellIs" dxfId="9" priority="23" operator="greaterThan">
      <formula>90</formula>
    </cfRule>
    <cfRule type="cellIs" dxfId="8" priority="24" operator="equal">
      <formula>"&gt;90%"</formula>
    </cfRule>
  </conditionalFormatting>
  <conditionalFormatting sqref="I13">
    <cfRule type="cellIs" dxfId="7" priority="1" operator="equal">
      <formula>"""% cumple"""</formula>
    </cfRule>
    <cfRule type="cellIs" dxfId="6" priority="2" operator="equal">
      <formula>"% cumple"</formula>
    </cfRule>
    <cfRule type="cellIs" dxfId="5" priority="3" operator="equal">
      <formula>"N/A"</formula>
    </cfRule>
    <cfRule type="cellIs" dxfId="4" priority="4" operator="greaterThan">
      <formula>0.9</formula>
    </cfRule>
    <cfRule type="cellIs" dxfId="3" priority="5" operator="between">
      <formula>0.65</formula>
      <formula>0.9</formula>
    </cfRule>
    <cfRule type="cellIs" dxfId="2" priority="6" operator="equal">
      <formula>"N/A"</formula>
    </cfRule>
    <cfRule type="cellIs" dxfId="1" priority="7" operator="greaterThan">
      <formula>90</formula>
    </cfRule>
    <cfRule type="cellIs" dxfId="0" priority="8" operator="equal">
      <formula>"&gt;90%"</formula>
    </cfRule>
  </conditionalFormatting>
  <printOptions verticalCentered="1"/>
  <pageMargins left="0.27559055118110237" right="0.19685039370078741" top="0.27559055118110237" bottom="0.19685039370078741" header="0" footer="0"/>
  <pageSetup paperSize="141" scale="9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ED273-72E8-4E59-9DB7-11B18C1BA6FD}">
  <dimension ref="A1:O42"/>
  <sheetViews>
    <sheetView zoomScale="70" zoomScaleNormal="70" workbookViewId="0">
      <selection activeCell="C48" sqref="C48"/>
    </sheetView>
  </sheetViews>
  <sheetFormatPr baseColWidth="10" defaultRowHeight="12.75"/>
  <cols>
    <col min="1" max="1" width="16.85546875" style="181" customWidth="1"/>
    <col min="2" max="2" width="11.5703125" style="181" customWidth="1"/>
    <col min="3" max="3" width="25.140625" style="181" customWidth="1"/>
    <col min="4" max="4" width="10.85546875" style="181" customWidth="1"/>
    <col min="5" max="5" width="50.140625" style="181" customWidth="1"/>
    <col min="6" max="6" width="47.42578125" style="181" customWidth="1"/>
    <col min="7" max="7" width="17.42578125" style="181" customWidth="1"/>
    <col min="8" max="9" width="15.42578125" style="181" customWidth="1"/>
    <col min="10" max="10" width="12.28515625" style="181" customWidth="1"/>
    <col min="11" max="11" width="12.5703125" style="181" customWidth="1"/>
    <col min="12" max="12" width="12.140625" style="181" customWidth="1"/>
    <col min="13" max="13" width="17" style="181" customWidth="1"/>
    <col min="14" max="14" width="2.140625" style="181" customWidth="1"/>
    <col min="15" max="15" width="3.5703125" style="181" customWidth="1"/>
    <col min="16" max="235" width="9.140625" style="181" customWidth="1"/>
    <col min="236" max="236" width="16.85546875" style="181" customWidth="1"/>
    <col min="237" max="237" width="8.85546875" style="181" customWidth="1"/>
    <col min="238" max="238" width="1.140625" style="181" customWidth="1"/>
    <col min="239" max="239" width="25.140625" style="181" customWidth="1"/>
    <col min="240" max="240" width="10.85546875" style="181" customWidth="1"/>
    <col min="241" max="242" width="16.85546875" style="181" customWidth="1"/>
    <col min="243" max="243" width="8.85546875" style="181" customWidth="1"/>
    <col min="244" max="244" width="11.85546875" style="181" customWidth="1"/>
    <col min="245" max="245" width="4" style="181" customWidth="1"/>
    <col min="246" max="246" width="11.85546875" style="181" customWidth="1"/>
    <col min="247" max="247" width="5" style="181" customWidth="1"/>
    <col min="248" max="248" width="11.7109375" style="181" customWidth="1"/>
    <col min="249" max="249" width="12.28515625" style="181" customWidth="1"/>
    <col min="250" max="250" width="9" style="181" customWidth="1"/>
    <col min="251" max="251" width="16" style="181" customWidth="1"/>
    <col min="252" max="253" width="17" style="181" customWidth="1"/>
    <col min="254" max="491" width="9.140625" style="181" customWidth="1"/>
    <col min="492" max="492" width="16.85546875" style="181" customWidth="1"/>
    <col min="493" max="493" width="8.85546875" style="181" customWidth="1"/>
    <col min="494" max="494" width="1.140625" style="181" customWidth="1"/>
    <col min="495" max="495" width="25.140625" style="181" customWidth="1"/>
    <col min="496" max="496" width="10.85546875" style="181" customWidth="1"/>
    <col min="497" max="498" width="16.85546875" style="181" customWidth="1"/>
    <col min="499" max="499" width="8.85546875" style="181" customWidth="1"/>
    <col min="500" max="500" width="11.85546875" style="181" customWidth="1"/>
    <col min="501" max="501" width="4" style="181" customWidth="1"/>
    <col min="502" max="502" width="11.85546875" style="181" customWidth="1"/>
    <col min="503" max="503" width="5" style="181" customWidth="1"/>
    <col min="504" max="504" width="11.7109375" style="181" customWidth="1"/>
    <col min="505" max="505" width="12.28515625" style="181" customWidth="1"/>
    <col min="506" max="506" width="9" style="181" customWidth="1"/>
    <col min="507" max="507" width="16" style="181" customWidth="1"/>
    <col min="508" max="509" width="17" style="181" customWidth="1"/>
    <col min="510" max="747" width="9.140625" style="181" customWidth="1"/>
    <col min="748" max="748" width="16.85546875" style="181" customWidth="1"/>
    <col min="749" max="749" width="8.85546875" style="181" customWidth="1"/>
    <col min="750" max="750" width="1.140625" style="181" customWidth="1"/>
    <col min="751" max="751" width="25.140625" style="181" customWidth="1"/>
    <col min="752" max="752" width="10.85546875" style="181" customWidth="1"/>
    <col min="753" max="754" width="16.85546875" style="181" customWidth="1"/>
    <col min="755" max="755" width="8.85546875" style="181" customWidth="1"/>
    <col min="756" max="756" width="11.85546875" style="181" customWidth="1"/>
    <col min="757" max="757" width="4" style="181" customWidth="1"/>
    <col min="758" max="758" width="11.85546875" style="181" customWidth="1"/>
    <col min="759" max="759" width="5" style="181" customWidth="1"/>
    <col min="760" max="760" width="11.7109375" style="181" customWidth="1"/>
    <col min="761" max="761" width="12.28515625" style="181" customWidth="1"/>
    <col min="762" max="762" width="9" style="181" customWidth="1"/>
    <col min="763" max="763" width="16" style="181" customWidth="1"/>
    <col min="764" max="765" width="17" style="181" customWidth="1"/>
    <col min="766" max="1003" width="9.140625" style="181" customWidth="1"/>
    <col min="1004" max="1004" width="16.85546875" style="181" customWidth="1"/>
    <col min="1005" max="1005" width="8.85546875" style="181" customWidth="1"/>
    <col min="1006" max="1006" width="1.140625" style="181" customWidth="1"/>
    <col min="1007" max="1007" width="25.140625" style="181" customWidth="1"/>
    <col min="1008" max="1008" width="10.85546875" style="181" customWidth="1"/>
    <col min="1009" max="1010" width="16.85546875" style="181" customWidth="1"/>
    <col min="1011" max="1011" width="8.85546875" style="181" customWidth="1"/>
    <col min="1012" max="1012" width="11.85546875" style="181" customWidth="1"/>
    <col min="1013" max="1013" width="4" style="181" customWidth="1"/>
    <col min="1014" max="1014" width="11.85546875" style="181" customWidth="1"/>
    <col min="1015" max="1015" width="5" style="181" customWidth="1"/>
    <col min="1016" max="1016" width="11.7109375" style="181" customWidth="1"/>
    <col min="1017" max="1017" width="12.28515625" style="181" customWidth="1"/>
    <col min="1018" max="1018" width="9" style="181" customWidth="1"/>
    <col min="1019" max="1019" width="16" style="181" customWidth="1"/>
    <col min="1020" max="1021" width="17" style="181" customWidth="1"/>
    <col min="1022" max="1259" width="9.140625" style="181" customWidth="1"/>
    <col min="1260" max="1260" width="16.85546875" style="181" customWidth="1"/>
    <col min="1261" max="1261" width="8.85546875" style="181" customWidth="1"/>
    <col min="1262" max="1262" width="1.140625" style="181" customWidth="1"/>
    <col min="1263" max="1263" width="25.140625" style="181" customWidth="1"/>
    <col min="1264" max="1264" width="10.85546875" style="181" customWidth="1"/>
    <col min="1265" max="1266" width="16.85546875" style="181" customWidth="1"/>
    <col min="1267" max="1267" width="8.85546875" style="181" customWidth="1"/>
    <col min="1268" max="1268" width="11.85546875" style="181" customWidth="1"/>
    <col min="1269" max="1269" width="4" style="181" customWidth="1"/>
    <col min="1270" max="1270" width="11.85546875" style="181" customWidth="1"/>
    <col min="1271" max="1271" width="5" style="181" customWidth="1"/>
    <col min="1272" max="1272" width="11.7109375" style="181" customWidth="1"/>
    <col min="1273" max="1273" width="12.28515625" style="181" customWidth="1"/>
    <col min="1274" max="1274" width="9" style="181" customWidth="1"/>
    <col min="1275" max="1275" width="16" style="181" customWidth="1"/>
    <col min="1276" max="1277" width="17" style="181" customWidth="1"/>
    <col min="1278" max="1515" width="9.140625" style="181" customWidth="1"/>
    <col min="1516" max="1516" width="16.85546875" style="181" customWidth="1"/>
    <col min="1517" max="1517" width="8.85546875" style="181" customWidth="1"/>
    <col min="1518" max="1518" width="1.140625" style="181" customWidth="1"/>
    <col min="1519" max="1519" width="25.140625" style="181" customWidth="1"/>
    <col min="1520" max="1520" width="10.85546875" style="181" customWidth="1"/>
    <col min="1521" max="1522" width="16.85546875" style="181" customWidth="1"/>
    <col min="1523" max="1523" width="8.85546875" style="181" customWidth="1"/>
    <col min="1524" max="1524" width="11.85546875" style="181" customWidth="1"/>
    <col min="1525" max="1525" width="4" style="181" customWidth="1"/>
    <col min="1526" max="1526" width="11.85546875" style="181" customWidth="1"/>
    <col min="1527" max="1527" width="5" style="181" customWidth="1"/>
    <col min="1528" max="1528" width="11.7109375" style="181" customWidth="1"/>
    <col min="1529" max="1529" width="12.28515625" style="181" customWidth="1"/>
    <col min="1530" max="1530" width="9" style="181" customWidth="1"/>
    <col min="1531" max="1531" width="16" style="181" customWidth="1"/>
    <col min="1532" max="1533" width="17" style="181" customWidth="1"/>
    <col min="1534" max="1771" width="9.140625" style="181" customWidth="1"/>
    <col min="1772" max="1772" width="16.85546875" style="181" customWidth="1"/>
    <col min="1773" max="1773" width="8.85546875" style="181" customWidth="1"/>
    <col min="1774" max="1774" width="1.140625" style="181" customWidth="1"/>
    <col min="1775" max="1775" width="25.140625" style="181" customWidth="1"/>
    <col min="1776" max="1776" width="10.85546875" style="181" customWidth="1"/>
    <col min="1777" max="1778" width="16.85546875" style="181" customWidth="1"/>
    <col min="1779" max="1779" width="8.85546875" style="181" customWidth="1"/>
    <col min="1780" max="1780" width="11.85546875" style="181" customWidth="1"/>
    <col min="1781" max="1781" width="4" style="181" customWidth="1"/>
    <col min="1782" max="1782" width="11.85546875" style="181" customWidth="1"/>
    <col min="1783" max="1783" width="5" style="181" customWidth="1"/>
    <col min="1784" max="1784" width="11.7109375" style="181" customWidth="1"/>
    <col min="1785" max="1785" width="12.28515625" style="181" customWidth="1"/>
    <col min="1786" max="1786" width="9" style="181" customWidth="1"/>
    <col min="1787" max="1787" width="16" style="181" customWidth="1"/>
    <col min="1788" max="1789" width="17" style="181" customWidth="1"/>
    <col min="1790" max="2027" width="9.140625" style="181" customWidth="1"/>
    <col min="2028" max="2028" width="16.85546875" style="181" customWidth="1"/>
    <col min="2029" max="2029" width="8.85546875" style="181" customWidth="1"/>
    <col min="2030" max="2030" width="1.140625" style="181" customWidth="1"/>
    <col min="2031" max="2031" width="25.140625" style="181" customWidth="1"/>
    <col min="2032" max="2032" width="10.85546875" style="181" customWidth="1"/>
    <col min="2033" max="2034" width="16.85546875" style="181" customWidth="1"/>
    <col min="2035" max="2035" width="8.85546875" style="181" customWidth="1"/>
    <col min="2036" max="2036" width="11.85546875" style="181" customWidth="1"/>
    <col min="2037" max="2037" width="4" style="181" customWidth="1"/>
    <col min="2038" max="2038" width="11.85546875" style="181" customWidth="1"/>
    <col min="2039" max="2039" width="5" style="181" customWidth="1"/>
    <col min="2040" max="2040" width="11.7109375" style="181" customWidth="1"/>
    <col min="2041" max="2041" width="12.28515625" style="181" customWidth="1"/>
    <col min="2042" max="2042" width="9" style="181" customWidth="1"/>
    <col min="2043" max="2043" width="16" style="181" customWidth="1"/>
    <col min="2044" max="2045" width="17" style="181" customWidth="1"/>
    <col min="2046" max="2283" width="9.140625" style="181" customWidth="1"/>
    <col min="2284" max="2284" width="16.85546875" style="181" customWidth="1"/>
    <col min="2285" max="2285" width="8.85546875" style="181" customWidth="1"/>
    <col min="2286" max="2286" width="1.140625" style="181" customWidth="1"/>
    <col min="2287" max="2287" width="25.140625" style="181" customWidth="1"/>
    <col min="2288" max="2288" width="10.85546875" style="181" customWidth="1"/>
    <col min="2289" max="2290" width="16.85546875" style="181" customWidth="1"/>
    <col min="2291" max="2291" width="8.85546875" style="181" customWidth="1"/>
    <col min="2292" max="2292" width="11.85546875" style="181" customWidth="1"/>
    <col min="2293" max="2293" width="4" style="181" customWidth="1"/>
    <col min="2294" max="2294" width="11.85546875" style="181" customWidth="1"/>
    <col min="2295" max="2295" width="5" style="181" customWidth="1"/>
    <col min="2296" max="2296" width="11.7109375" style="181" customWidth="1"/>
    <col min="2297" max="2297" width="12.28515625" style="181" customWidth="1"/>
    <col min="2298" max="2298" width="9" style="181" customWidth="1"/>
    <col min="2299" max="2299" width="16" style="181" customWidth="1"/>
    <col min="2300" max="2301" width="17" style="181" customWidth="1"/>
    <col min="2302" max="2539" width="9.140625" style="181" customWidth="1"/>
    <col min="2540" max="2540" width="16.85546875" style="181" customWidth="1"/>
    <col min="2541" max="2541" width="8.85546875" style="181" customWidth="1"/>
    <col min="2542" max="2542" width="1.140625" style="181" customWidth="1"/>
    <col min="2543" max="2543" width="25.140625" style="181" customWidth="1"/>
    <col min="2544" max="2544" width="10.85546875" style="181" customWidth="1"/>
    <col min="2545" max="2546" width="16.85546875" style="181" customWidth="1"/>
    <col min="2547" max="2547" width="8.85546875" style="181" customWidth="1"/>
    <col min="2548" max="2548" width="11.85546875" style="181" customWidth="1"/>
    <col min="2549" max="2549" width="4" style="181" customWidth="1"/>
    <col min="2550" max="2550" width="11.85546875" style="181" customWidth="1"/>
    <col min="2551" max="2551" width="5" style="181" customWidth="1"/>
    <col min="2552" max="2552" width="11.7109375" style="181" customWidth="1"/>
    <col min="2553" max="2553" width="12.28515625" style="181" customWidth="1"/>
    <col min="2554" max="2554" width="9" style="181" customWidth="1"/>
    <col min="2555" max="2555" width="16" style="181" customWidth="1"/>
    <col min="2556" max="2557" width="17" style="181" customWidth="1"/>
    <col min="2558" max="2795" width="9.140625" style="181" customWidth="1"/>
    <col min="2796" max="2796" width="16.85546875" style="181" customWidth="1"/>
    <col min="2797" max="2797" width="8.85546875" style="181" customWidth="1"/>
    <col min="2798" max="2798" width="1.140625" style="181" customWidth="1"/>
    <col min="2799" max="2799" width="25.140625" style="181" customWidth="1"/>
    <col min="2800" max="2800" width="10.85546875" style="181" customWidth="1"/>
    <col min="2801" max="2802" width="16.85546875" style="181" customWidth="1"/>
    <col min="2803" max="2803" width="8.85546875" style="181" customWidth="1"/>
    <col min="2804" max="2804" width="11.85546875" style="181" customWidth="1"/>
    <col min="2805" max="2805" width="4" style="181" customWidth="1"/>
    <col min="2806" max="2806" width="11.85546875" style="181" customWidth="1"/>
    <col min="2807" max="2807" width="5" style="181" customWidth="1"/>
    <col min="2808" max="2808" width="11.7109375" style="181" customWidth="1"/>
    <col min="2809" max="2809" width="12.28515625" style="181" customWidth="1"/>
    <col min="2810" max="2810" width="9" style="181" customWidth="1"/>
    <col min="2811" max="2811" width="16" style="181" customWidth="1"/>
    <col min="2812" max="2813" width="17" style="181" customWidth="1"/>
    <col min="2814" max="3051" width="9.140625" style="181" customWidth="1"/>
    <col min="3052" max="3052" width="16.85546875" style="181" customWidth="1"/>
    <col min="3053" max="3053" width="8.85546875" style="181" customWidth="1"/>
    <col min="3054" max="3054" width="1.140625" style="181" customWidth="1"/>
    <col min="3055" max="3055" width="25.140625" style="181" customWidth="1"/>
    <col min="3056" max="3056" width="10.85546875" style="181" customWidth="1"/>
    <col min="3057" max="3058" width="16.85546875" style="181" customWidth="1"/>
    <col min="3059" max="3059" width="8.85546875" style="181" customWidth="1"/>
    <col min="3060" max="3060" width="11.85546875" style="181" customWidth="1"/>
    <col min="3061" max="3061" width="4" style="181" customWidth="1"/>
    <col min="3062" max="3062" width="11.85546875" style="181" customWidth="1"/>
    <col min="3063" max="3063" width="5" style="181" customWidth="1"/>
    <col min="3064" max="3064" width="11.7109375" style="181" customWidth="1"/>
    <col min="3065" max="3065" width="12.28515625" style="181" customWidth="1"/>
    <col min="3066" max="3066" width="9" style="181" customWidth="1"/>
    <col min="3067" max="3067" width="16" style="181" customWidth="1"/>
    <col min="3068" max="3069" width="17" style="181" customWidth="1"/>
    <col min="3070" max="3307" width="9.140625" style="181" customWidth="1"/>
    <col min="3308" max="3308" width="16.85546875" style="181" customWidth="1"/>
    <col min="3309" max="3309" width="8.85546875" style="181" customWidth="1"/>
    <col min="3310" max="3310" width="1.140625" style="181" customWidth="1"/>
    <col min="3311" max="3311" width="25.140625" style="181" customWidth="1"/>
    <col min="3312" max="3312" width="10.85546875" style="181" customWidth="1"/>
    <col min="3313" max="3314" width="16.85546875" style="181" customWidth="1"/>
    <col min="3315" max="3315" width="8.85546875" style="181" customWidth="1"/>
    <col min="3316" max="3316" width="11.85546875" style="181" customWidth="1"/>
    <col min="3317" max="3317" width="4" style="181" customWidth="1"/>
    <col min="3318" max="3318" width="11.85546875" style="181" customWidth="1"/>
    <col min="3319" max="3319" width="5" style="181" customWidth="1"/>
    <col min="3320" max="3320" width="11.7109375" style="181" customWidth="1"/>
    <col min="3321" max="3321" width="12.28515625" style="181" customWidth="1"/>
    <col min="3322" max="3322" width="9" style="181" customWidth="1"/>
    <col min="3323" max="3323" width="16" style="181" customWidth="1"/>
    <col min="3324" max="3325" width="17" style="181" customWidth="1"/>
    <col min="3326" max="3563" width="9.140625" style="181" customWidth="1"/>
    <col min="3564" max="3564" width="16.85546875" style="181" customWidth="1"/>
    <col min="3565" max="3565" width="8.85546875" style="181" customWidth="1"/>
    <col min="3566" max="3566" width="1.140625" style="181" customWidth="1"/>
    <col min="3567" max="3567" width="25.140625" style="181" customWidth="1"/>
    <col min="3568" max="3568" width="10.85546875" style="181" customWidth="1"/>
    <col min="3569" max="3570" width="16.85546875" style="181" customWidth="1"/>
    <col min="3571" max="3571" width="8.85546875" style="181" customWidth="1"/>
    <col min="3572" max="3572" width="11.85546875" style="181" customWidth="1"/>
    <col min="3573" max="3573" width="4" style="181" customWidth="1"/>
    <col min="3574" max="3574" width="11.85546875" style="181" customWidth="1"/>
    <col min="3575" max="3575" width="5" style="181" customWidth="1"/>
    <col min="3576" max="3576" width="11.7109375" style="181" customWidth="1"/>
    <col min="3577" max="3577" width="12.28515625" style="181" customWidth="1"/>
    <col min="3578" max="3578" width="9" style="181" customWidth="1"/>
    <col min="3579" max="3579" width="16" style="181" customWidth="1"/>
    <col min="3580" max="3581" width="17" style="181" customWidth="1"/>
    <col min="3582" max="3819" width="9.140625" style="181" customWidth="1"/>
    <col min="3820" max="3820" width="16.85546875" style="181" customWidth="1"/>
    <col min="3821" max="3821" width="8.85546875" style="181" customWidth="1"/>
    <col min="3822" max="3822" width="1.140625" style="181" customWidth="1"/>
    <col min="3823" max="3823" width="25.140625" style="181" customWidth="1"/>
    <col min="3824" max="3824" width="10.85546875" style="181" customWidth="1"/>
    <col min="3825" max="3826" width="16.85546875" style="181" customWidth="1"/>
    <col min="3827" max="3827" width="8.85546875" style="181" customWidth="1"/>
    <col min="3828" max="3828" width="11.85546875" style="181" customWidth="1"/>
    <col min="3829" max="3829" width="4" style="181" customWidth="1"/>
    <col min="3830" max="3830" width="11.85546875" style="181" customWidth="1"/>
    <col min="3831" max="3831" width="5" style="181" customWidth="1"/>
    <col min="3832" max="3832" width="11.7109375" style="181" customWidth="1"/>
    <col min="3833" max="3833" width="12.28515625" style="181" customWidth="1"/>
    <col min="3834" max="3834" width="9" style="181" customWidth="1"/>
    <col min="3835" max="3835" width="16" style="181" customWidth="1"/>
    <col min="3836" max="3837" width="17" style="181" customWidth="1"/>
    <col min="3838" max="4075" width="9.140625" style="181" customWidth="1"/>
    <col min="4076" max="4076" width="16.85546875" style="181" customWidth="1"/>
    <col min="4077" max="4077" width="8.85546875" style="181" customWidth="1"/>
    <col min="4078" max="4078" width="1.140625" style="181" customWidth="1"/>
    <col min="4079" max="4079" width="25.140625" style="181" customWidth="1"/>
    <col min="4080" max="4080" width="10.85546875" style="181" customWidth="1"/>
    <col min="4081" max="4082" width="16.85546875" style="181" customWidth="1"/>
    <col min="4083" max="4083" width="8.85546875" style="181" customWidth="1"/>
    <col min="4084" max="4084" width="11.85546875" style="181" customWidth="1"/>
    <col min="4085" max="4085" width="4" style="181" customWidth="1"/>
    <col min="4086" max="4086" width="11.85546875" style="181" customWidth="1"/>
    <col min="4087" max="4087" width="5" style="181" customWidth="1"/>
    <col min="4088" max="4088" width="11.7109375" style="181" customWidth="1"/>
    <col min="4089" max="4089" width="12.28515625" style="181" customWidth="1"/>
    <col min="4090" max="4090" width="9" style="181" customWidth="1"/>
    <col min="4091" max="4091" width="16" style="181" customWidth="1"/>
    <col min="4092" max="4093" width="17" style="181" customWidth="1"/>
    <col min="4094" max="4331" width="9.140625" style="181" customWidth="1"/>
    <col min="4332" max="4332" width="16.85546875" style="181" customWidth="1"/>
    <col min="4333" max="4333" width="8.85546875" style="181" customWidth="1"/>
    <col min="4334" max="4334" width="1.140625" style="181" customWidth="1"/>
    <col min="4335" max="4335" width="25.140625" style="181" customWidth="1"/>
    <col min="4336" max="4336" width="10.85546875" style="181" customWidth="1"/>
    <col min="4337" max="4338" width="16.85546875" style="181" customWidth="1"/>
    <col min="4339" max="4339" width="8.85546875" style="181" customWidth="1"/>
    <col min="4340" max="4340" width="11.85546875" style="181" customWidth="1"/>
    <col min="4341" max="4341" width="4" style="181" customWidth="1"/>
    <col min="4342" max="4342" width="11.85546875" style="181" customWidth="1"/>
    <col min="4343" max="4343" width="5" style="181" customWidth="1"/>
    <col min="4344" max="4344" width="11.7109375" style="181" customWidth="1"/>
    <col min="4345" max="4345" width="12.28515625" style="181" customWidth="1"/>
    <col min="4346" max="4346" width="9" style="181" customWidth="1"/>
    <col min="4347" max="4347" width="16" style="181" customWidth="1"/>
    <col min="4348" max="4349" width="17" style="181" customWidth="1"/>
    <col min="4350" max="4587" width="9.140625" style="181" customWidth="1"/>
    <col min="4588" max="4588" width="16.85546875" style="181" customWidth="1"/>
    <col min="4589" max="4589" width="8.85546875" style="181" customWidth="1"/>
    <col min="4590" max="4590" width="1.140625" style="181" customWidth="1"/>
    <col min="4591" max="4591" width="25.140625" style="181" customWidth="1"/>
    <col min="4592" max="4592" width="10.85546875" style="181" customWidth="1"/>
    <col min="4593" max="4594" width="16.85546875" style="181" customWidth="1"/>
    <col min="4595" max="4595" width="8.85546875" style="181" customWidth="1"/>
    <col min="4596" max="4596" width="11.85546875" style="181" customWidth="1"/>
    <col min="4597" max="4597" width="4" style="181" customWidth="1"/>
    <col min="4598" max="4598" width="11.85546875" style="181" customWidth="1"/>
    <col min="4599" max="4599" width="5" style="181" customWidth="1"/>
    <col min="4600" max="4600" width="11.7109375" style="181" customWidth="1"/>
    <col min="4601" max="4601" width="12.28515625" style="181" customWidth="1"/>
    <col min="4602" max="4602" width="9" style="181" customWidth="1"/>
    <col min="4603" max="4603" width="16" style="181" customWidth="1"/>
    <col min="4604" max="4605" width="17" style="181" customWidth="1"/>
    <col min="4606" max="4843" width="9.140625" style="181" customWidth="1"/>
    <col min="4844" max="4844" width="16.85546875" style="181" customWidth="1"/>
    <col min="4845" max="4845" width="8.85546875" style="181" customWidth="1"/>
    <col min="4846" max="4846" width="1.140625" style="181" customWidth="1"/>
    <col min="4847" max="4847" width="25.140625" style="181" customWidth="1"/>
    <col min="4848" max="4848" width="10.85546875" style="181" customWidth="1"/>
    <col min="4849" max="4850" width="16.85546875" style="181" customWidth="1"/>
    <col min="4851" max="4851" width="8.85546875" style="181" customWidth="1"/>
    <col min="4852" max="4852" width="11.85546875" style="181" customWidth="1"/>
    <col min="4853" max="4853" width="4" style="181" customWidth="1"/>
    <col min="4854" max="4854" width="11.85546875" style="181" customWidth="1"/>
    <col min="4855" max="4855" width="5" style="181" customWidth="1"/>
    <col min="4856" max="4856" width="11.7109375" style="181" customWidth="1"/>
    <col min="4857" max="4857" width="12.28515625" style="181" customWidth="1"/>
    <col min="4858" max="4858" width="9" style="181" customWidth="1"/>
    <col min="4859" max="4859" width="16" style="181" customWidth="1"/>
    <col min="4860" max="4861" width="17" style="181" customWidth="1"/>
    <col min="4862" max="5099" width="9.140625" style="181" customWidth="1"/>
    <col min="5100" max="5100" width="16.85546875" style="181" customWidth="1"/>
    <col min="5101" max="5101" width="8.85546875" style="181" customWidth="1"/>
    <col min="5102" max="5102" width="1.140625" style="181" customWidth="1"/>
    <col min="5103" max="5103" width="25.140625" style="181" customWidth="1"/>
    <col min="5104" max="5104" width="10.85546875" style="181" customWidth="1"/>
    <col min="5105" max="5106" width="16.85546875" style="181" customWidth="1"/>
    <col min="5107" max="5107" width="8.85546875" style="181" customWidth="1"/>
    <col min="5108" max="5108" width="11.85546875" style="181" customWidth="1"/>
    <col min="5109" max="5109" width="4" style="181" customWidth="1"/>
    <col min="5110" max="5110" width="11.85546875" style="181" customWidth="1"/>
    <col min="5111" max="5111" width="5" style="181" customWidth="1"/>
    <col min="5112" max="5112" width="11.7109375" style="181" customWidth="1"/>
    <col min="5113" max="5113" width="12.28515625" style="181" customWidth="1"/>
    <col min="5114" max="5114" width="9" style="181" customWidth="1"/>
    <col min="5115" max="5115" width="16" style="181" customWidth="1"/>
    <col min="5116" max="5117" width="17" style="181" customWidth="1"/>
    <col min="5118" max="5355" width="9.140625" style="181" customWidth="1"/>
    <col min="5356" max="5356" width="16.85546875" style="181" customWidth="1"/>
    <col min="5357" max="5357" width="8.85546875" style="181" customWidth="1"/>
    <col min="5358" max="5358" width="1.140625" style="181" customWidth="1"/>
    <col min="5359" max="5359" width="25.140625" style="181" customWidth="1"/>
    <col min="5360" max="5360" width="10.85546875" style="181" customWidth="1"/>
    <col min="5361" max="5362" width="16.85546875" style="181" customWidth="1"/>
    <col min="5363" max="5363" width="8.85546875" style="181" customWidth="1"/>
    <col min="5364" max="5364" width="11.85546875" style="181" customWidth="1"/>
    <col min="5365" max="5365" width="4" style="181" customWidth="1"/>
    <col min="5366" max="5366" width="11.85546875" style="181" customWidth="1"/>
    <col min="5367" max="5367" width="5" style="181" customWidth="1"/>
    <col min="5368" max="5368" width="11.7109375" style="181" customWidth="1"/>
    <col min="5369" max="5369" width="12.28515625" style="181" customWidth="1"/>
    <col min="5370" max="5370" width="9" style="181" customWidth="1"/>
    <col min="5371" max="5371" width="16" style="181" customWidth="1"/>
    <col min="5372" max="5373" width="17" style="181" customWidth="1"/>
    <col min="5374" max="5611" width="9.140625" style="181" customWidth="1"/>
    <col min="5612" max="5612" width="16.85546875" style="181" customWidth="1"/>
    <col min="5613" max="5613" width="8.85546875" style="181" customWidth="1"/>
    <col min="5614" max="5614" width="1.140625" style="181" customWidth="1"/>
    <col min="5615" max="5615" width="25.140625" style="181" customWidth="1"/>
    <col min="5616" max="5616" width="10.85546875" style="181" customWidth="1"/>
    <col min="5617" max="5618" width="16.85546875" style="181" customWidth="1"/>
    <col min="5619" max="5619" width="8.85546875" style="181" customWidth="1"/>
    <col min="5620" max="5620" width="11.85546875" style="181" customWidth="1"/>
    <col min="5621" max="5621" width="4" style="181" customWidth="1"/>
    <col min="5622" max="5622" width="11.85546875" style="181" customWidth="1"/>
    <col min="5623" max="5623" width="5" style="181" customWidth="1"/>
    <col min="5624" max="5624" width="11.7109375" style="181" customWidth="1"/>
    <col min="5625" max="5625" width="12.28515625" style="181" customWidth="1"/>
    <col min="5626" max="5626" width="9" style="181" customWidth="1"/>
    <col min="5627" max="5627" width="16" style="181" customWidth="1"/>
    <col min="5628" max="5629" width="17" style="181" customWidth="1"/>
    <col min="5630" max="5867" width="9.140625" style="181" customWidth="1"/>
    <col min="5868" max="5868" width="16.85546875" style="181" customWidth="1"/>
    <col min="5869" max="5869" width="8.85546875" style="181" customWidth="1"/>
    <col min="5870" max="5870" width="1.140625" style="181" customWidth="1"/>
    <col min="5871" max="5871" width="25.140625" style="181" customWidth="1"/>
    <col min="5872" max="5872" width="10.85546875" style="181" customWidth="1"/>
    <col min="5873" max="5874" width="16.85546875" style="181" customWidth="1"/>
    <col min="5875" max="5875" width="8.85546875" style="181" customWidth="1"/>
    <col min="5876" max="5876" width="11.85546875" style="181" customWidth="1"/>
    <col min="5877" max="5877" width="4" style="181" customWidth="1"/>
    <col min="5878" max="5878" width="11.85546875" style="181" customWidth="1"/>
    <col min="5879" max="5879" width="5" style="181" customWidth="1"/>
    <col min="5880" max="5880" width="11.7109375" style="181" customWidth="1"/>
    <col min="5881" max="5881" width="12.28515625" style="181" customWidth="1"/>
    <col min="5882" max="5882" width="9" style="181" customWidth="1"/>
    <col min="5883" max="5883" width="16" style="181" customWidth="1"/>
    <col min="5884" max="5885" width="17" style="181" customWidth="1"/>
    <col min="5886" max="6123" width="9.140625" style="181" customWidth="1"/>
    <col min="6124" max="6124" width="16.85546875" style="181" customWidth="1"/>
    <col min="6125" max="6125" width="8.85546875" style="181" customWidth="1"/>
    <col min="6126" max="6126" width="1.140625" style="181" customWidth="1"/>
    <col min="6127" max="6127" width="25.140625" style="181" customWidth="1"/>
    <col min="6128" max="6128" width="10.85546875" style="181" customWidth="1"/>
    <col min="6129" max="6130" width="16.85546875" style="181" customWidth="1"/>
    <col min="6131" max="6131" width="8.85546875" style="181" customWidth="1"/>
    <col min="6132" max="6132" width="11.85546875" style="181" customWidth="1"/>
    <col min="6133" max="6133" width="4" style="181" customWidth="1"/>
    <col min="6134" max="6134" width="11.85546875" style="181" customWidth="1"/>
    <col min="6135" max="6135" width="5" style="181" customWidth="1"/>
    <col min="6136" max="6136" width="11.7109375" style="181" customWidth="1"/>
    <col min="6137" max="6137" width="12.28515625" style="181" customWidth="1"/>
    <col min="6138" max="6138" width="9" style="181" customWidth="1"/>
    <col min="6139" max="6139" width="16" style="181" customWidth="1"/>
    <col min="6140" max="6141" width="17" style="181" customWidth="1"/>
    <col min="6142" max="6379" width="9.140625" style="181" customWidth="1"/>
    <col min="6380" max="6380" width="16.85546875" style="181" customWidth="1"/>
    <col min="6381" max="6381" width="8.85546875" style="181" customWidth="1"/>
    <col min="6382" max="6382" width="1.140625" style="181" customWidth="1"/>
    <col min="6383" max="6383" width="25.140625" style="181" customWidth="1"/>
    <col min="6384" max="6384" width="10.85546875" style="181" customWidth="1"/>
    <col min="6385" max="6386" width="16.85546875" style="181" customWidth="1"/>
    <col min="6387" max="6387" width="8.85546875" style="181" customWidth="1"/>
    <col min="6388" max="6388" width="11.85546875" style="181" customWidth="1"/>
    <col min="6389" max="6389" width="4" style="181" customWidth="1"/>
    <col min="6390" max="6390" width="11.85546875" style="181" customWidth="1"/>
    <col min="6391" max="6391" width="5" style="181" customWidth="1"/>
    <col min="6392" max="6392" width="11.7109375" style="181" customWidth="1"/>
    <col min="6393" max="6393" width="12.28515625" style="181" customWidth="1"/>
    <col min="6394" max="6394" width="9" style="181" customWidth="1"/>
    <col min="6395" max="6395" width="16" style="181" customWidth="1"/>
    <col min="6396" max="6397" width="17" style="181" customWidth="1"/>
    <col min="6398" max="6635" width="9.140625" style="181" customWidth="1"/>
    <col min="6636" max="6636" width="16.85546875" style="181" customWidth="1"/>
    <col min="6637" max="6637" width="8.85546875" style="181" customWidth="1"/>
    <col min="6638" max="6638" width="1.140625" style="181" customWidth="1"/>
    <col min="6639" max="6639" width="25.140625" style="181" customWidth="1"/>
    <col min="6640" max="6640" width="10.85546875" style="181" customWidth="1"/>
    <col min="6641" max="6642" width="16.85546875" style="181" customWidth="1"/>
    <col min="6643" max="6643" width="8.85546875" style="181" customWidth="1"/>
    <col min="6644" max="6644" width="11.85546875" style="181" customWidth="1"/>
    <col min="6645" max="6645" width="4" style="181" customWidth="1"/>
    <col min="6646" max="6646" width="11.85546875" style="181" customWidth="1"/>
    <col min="6647" max="6647" width="5" style="181" customWidth="1"/>
    <col min="6648" max="6648" width="11.7109375" style="181" customWidth="1"/>
    <col min="6649" max="6649" width="12.28515625" style="181" customWidth="1"/>
    <col min="6650" max="6650" width="9" style="181" customWidth="1"/>
    <col min="6651" max="6651" width="16" style="181" customWidth="1"/>
    <col min="6652" max="6653" width="17" style="181" customWidth="1"/>
    <col min="6654" max="6891" width="9.140625" style="181" customWidth="1"/>
    <col min="6892" max="6892" width="16.85546875" style="181" customWidth="1"/>
    <col min="6893" max="6893" width="8.85546875" style="181" customWidth="1"/>
    <col min="6894" max="6894" width="1.140625" style="181" customWidth="1"/>
    <col min="6895" max="6895" width="25.140625" style="181" customWidth="1"/>
    <col min="6896" max="6896" width="10.85546875" style="181" customWidth="1"/>
    <col min="6897" max="6898" width="16.85546875" style="181" customWidth="1"/>
    <col min="6899" max="6899" width="8.85546875" style="181" customWidth="1"/>
    <col min="6900" max="6900" width="11.85546875" style="181" customWidth="1"/>
    <col min="6901" max="6901" width="4" style="181" customWidth="1"/>
    <col min="6902" max="6902" width="11.85546875" style="181" customWidth="1"/>
    <col min="6903" max="6903" width="5" style="181" customWidth="1"/>
    <col min="6904" max="6904" width="11.7109375" style="181" customWidth="1"/>
    <col min="6905" max="6905" width="12.28515625" style="181" customWidth="1"/>
    <col min="6906" max="6906" width="9" style="181" customWidth="1"/>
    <col min="6907" max="6907" width="16" style="181" customWidth="1"/>
    <col min="6908" max="6909" width="17" style="181" customWidth="1"/>
    <col min="6910" max="7147" width="9.140625" style="181" customWidth="1"/>
    <col min="7148" max="7148" width="16.85546875" style="181" customWidth="1"/>
    <col min="7149" max="7149" width="8.85546875" style="181" customWidth="1"/>
    <col min="7150" max="7150" width="1.140625" style="181" customWidth="1"/>
    <col min="7151" max="7151" width="25.140625" style="181" customWidth="1"/>
    <col min="7152" max="7152" width="10.85546875" style="181" customWidth="1"/>
    <col min="7153" max="7154" width="16.85546875" style="181" customWidth="1"/>
    <col min="7155" max="7155" width="8.85546875" style="181" customWidth="1"/>
    <col min="7156" max="7156" width="11.85546875" style="181" customWidth="1"/>
    <col min="7157" max="7157" width="4" style="181" customWidth="1"/>
    <col min="7158" max="7158" width="11.85546875" style="181" customWidth="1"/>
    <col min="7159" max="7159" width="5" style="181" customWidth="1"/>
    <col min="7160" max="7160" width="11.7109375" style="181" customWidth="1"/>
    <col min="7161" max="7161" width="12.28515625" style="181" customWidth="1"/>
    <col min="7162" max="7162" width="9" style="181" customWidth="1"/>
    <col min="7163" max="7163" width="16" style="181" customWidth="1"/>
    <col min="7164" max="7165" width="17" style="181" customWidth="1"/>
    <col min="7166" max="7403" width="9.140625" style="181" customWidth="1"/>
    <col min="7404" max="7404" width="16.85546875" style="181" customWidth="1"/>
    <col min="7405" max="7405" width="8.85546875" style="181" customWidth="1"/>
    <col min="7406" max="7406" width="1.140625" style="181" customWidth="1"/>
    <col min="7407" max="7407" width="25.140625" style="181" customWidth="1"/>
    <col min="7408" max="7408" width="10.85546875" style="181" customWidth="1"/>
    <col min="7409" max="7410" width="16.85546875" style="181" customWidth="1"/>
    <col min="7411" max="7411" width="8.85546875" style="181" customWidth="1"/>
    <col min="7412" max="7412" width="11.85546875" style="181" customWidth="1"/>
    <col min="7413" max="7413" width="4" style="181" customWidth="1"/>
    <col min="7414" max="7414" width="11.85546875" style="181" customWidth="1"/>
    <col min="7415" max="7415" width="5" style="181" customWidth="1"/>
    <col min="7416" max="7416" width="11.7109375" style="181" customWidth="1"/>
    <col min="7417" max="7417" width="12.28515625" style="181" customWidth="1"/>
    <col min="7418" max="7418" width="9" style="181" customWidth="1"/>
    <col min="7419" max="7419" width="16" style="181" customWidth="1"/>
    <col min="7420" max="7421" width="17" style="181" customWidth="1"/>
    <col min="7422" max="7659" width="9.140625" style="181" customWidth="1"/>
    <col min="7660" max="7660" width="16.85546875" style="181" customWidth="1"/>
    <col min="7661" max="7661" width="8.85546875" style="181" customWidth="1"/>
    <col min="7662" max="7662" width="1.140625" style="181" customWidth="1"/>
    <col min="7663" max="7663" width="25.140625" style="181" customWidth="1"/>
    <col min="7664" max="7664" width="10.85546875" style="181" customWidth="1"/>
    <col min="7665" max="7666" width="16.85546875" style="181" customWidth="1"/>
    <col min="7667" max="7667" width="8.85546875" style="181" customWidth="1"/>
    <col min="7668" max="7668" width="11.85546875" style="181" customWidth="1"/>
    <col min="7669" max="7669" width="4" style="181" customWidth="1"/>
    <col min="7670" max="7670" width="11.85546875" style="181" customWidth="1"/>
    <col min="7671" max="7671" width="5" style="181" customWidth="1"/>
    <col min="7672" max="7672" width="11.7109375" style="181" customWidth="1"/>
    <col min="7673" max="7673" width="12.28515625" style="181" customWidth="1"/>
    <col min="7674" max="7674" width="9" style="181" customWidth="1"/>
    <col min="7675" max="7675" width="16" style="181" customWidth="1"/>
    <col min="7676" max="7677" width="17" style="181" customWidth="1"/>
    <col min="7678" max="7915" width="9.140625" style="181" customWidth="1"/>
    <col min="7916" max="7916" width="16.85546875" style="181" customWidth="1"/>
    <col min="7917" max="7917" width="8.85546875" style="181" customWidth="1"/>
    <col min="7918" max="7918" width="1.140625" style="181" customWidth="1"/>
    <col min="7919" max="7919" width="25.140625" style="181" customWidth="1"/>
    <col min="7920" max="7920" width="10.85546875" style="181" customWidth="1"/>
    <col min="7921" max="7922" width="16.85546875" style="181" customWidth="1"/>
    <col min="7923" max="7923" width="8.85546875" style="181" customWidth="1"/>
    <col min="7924" max="7924" width="11.85546875" style="181" customWidth="1"/>
    <col min="7925" max="7925" width="4" style="181" customWidth="1"/>
    <col min="7926" max="7926" width="11.85546875" style="181" customWidth="1"/>
    <col min="7927" max="7927" width="5" style="181" customWidth="1"/>
    <col min="7928" max="7928" width="11.7109375" style="181" customWidth="1"/>
    <col min="7929" max="7929" width="12.28515625" style="181" customWidth="1"/>
    <col min="7930" max="7930" width="9" style="181" customWidth="1"/>
    <col min="7931" max="7931" width="16" style="181" customWidth="1"/>
    <col min="7932" max="7933" width="17" style="181" customWidth="1"/>
    <col min="7934" max="8171" width="9.140625" style="181" customWidth="1"/>
    <col min="8172" max="8172" width="16.85546875" style="181" customWidth="1"/>
    <col min="8173" max="8173" width="8.85546875" style="181" customWidth="1"/>
    <col min="8174" max="8174" width="1.140625" style="181" customWidth="1"/>
    <col min="8175" max="8175" width="25.140625" style="181" customWidth="1"/>
    <col min="8176" max="8176" width="10.85546875" style="181" customWidth="1"/>
    <col min="8177" max="8178" width="16.85546875" style="181" customWidth="1"/>
    <col min="8179" max="8179" width="8.85546875" style="181" customWidth="1"/>
    <col min="8180" max="8180" width="11.85546875" style="181" customWidth="1"/>
    <col min="8181" max="8181" width="4" style="181" customWidth="1"/>
    <col min="8182" max="8182" width="11.85546875" style="181" customWidth="1"/>
    <col min="8183" max="8183" width="5" style="181" customWidth="1"/>
    <col min="8184" max="8184" width="11.7109375" style="181" customWidth="1"/>
    <col min="8185" max="8185" width="12.28515625" style="181" customWidth="1"/>
    <col min="8186" max="8186" width="9" style="181" customWidth="1"/>
    <col min="8187" max="8187" width="16" style="181" customWidth="1"/>
    <col min="8188" max="8189" width="17" style="181" customWidth="1"/>
    <col min="8190" max="8427" width="9.140625" style="181" customWidth="1"/>
    <col min="8428" max="8428" width="16.85546875" style="181" customWidth="1"/>
    <col min="8429" max="8429" width="8.85546875" style="181" customWidth="1"/>
    <col min="8430" max="8430" width="1.140625" style="181" customWidth="1"/>
    <col min="8431" max="8431" width="25.140625" style="181" customWidth="1"/>
    <col min="8432" max="8432" width="10.85546875" style="181" customWidth="1"/>
    <col min="8433" max="8434" width="16.85546875" style="181" customWidth="1"/>
    <col min="8435" max="8435" width="8.85546875" style="181" customWidth="1"/>
    <col min="8436" max="8436" width="11.85546875" style="181" customWidth="1"/>
    <col min="8437" max="8437" width="4" style="181" customWidth="1"/>
    <col min="8438" max="8438" width="11.85546875" style="181" customWidth="1"/>
    <col min="8439" max="8439" width="5" style="181" customWidth="1"/>
    <col min="8440" max="8440" width="11.7109375" style="181" customWidth="1"/>
    <col min="8441" max="8441" width="12.28515625" style="181" customWidth="1"/>
    <col min="8442" max="8442" width="9" style="181" customWidth="1"/>
    <col min="8443" max="8443" width="16" style="181" customWidth="1"/>
    <col min="8444" max="8445" width="17" style="181" customWidth="1"/>
    <col min="8446" max="8683" width="9.140625" style="181" customWidth="1"/>
    <col min="8684" max="8684" width="16.85546875" style="181" customWidth="1"/>
    <col min="8685" max="8685" width="8.85546875" style="181" customWidth="1"/>
    <col min="8686" max="8686" width="1.140625" style="181" customWidth="1"/>
    <col min="8687" max="8687" width="25.140625" style="181" customWidth="1"/>
    <col min="8688" max="8688" width="10.85546875" style="181" customWidth="1"/>
    <col min="8689" max="8690" width="16.85546875" style="181" customWidth="1"/>
    <col min="8691" max="8691" width="8.85546875" style="181" customWidth="1"/>
    <col min="8692" max="8692" width="11.85546875" style="181" customWidth="1"/>
    <col min="8693" max="8693" width="4" style="181" customWidth="1"/>
    <col min="8694" max="8694" width="11.85546875" style="181" customWidth="1"/>
    <col min="8695" max="8695" width="5" style="181" customWidth="1"/>
    <col min="8696" max="8696" width="11.7109375" style="181" customWidth="1"/>
    <col min="8697" max="8697" width="12.28515625" style="181" customWidth="1"/>
    <col min="8698" max="8698" width="9" style="181" customWidth="1"/>
    <col min="8699" max="8699" width="16" style="181" customWidth="1"/>
    <col min="8700" max="8701" width="17" style="181" customWidth="1"/>
    <col min="8702" max="8939" width="9.140625" style="181" customWidth="1"/>
    <col min="8940" max="8940" width="16.85546875" style="181" customWidth="1"/>
    <col min="8941" max="8941" width="8.85546875" style="181" customWidth="1"/>
    <col min="8942" max="8942" width="1.140625" style="181" customWidth="1"/>
    <col min="8943" max="8943" width="25.140625" style="181" customWidth="1"/>
    <col min="8944" max="8944" width="10.85546875" style="181" customWidth="1"/>
    <col min="8945" max="8946" width="16.85546875" style="181" customWidth="1"/>
    <col min="8947" max="8947" width="8.85546875" style="181" customWidth="1"/>
    <col min="8948" max="8948" width="11.85546875" style="181" customWidth="1"/>
    <col min="8949" max="8949" width="4" style="181" customWidth="1"/>
    <col min="8950" max="8950" width="11.85546875" style="181" customWidth="1"/>
    <col min="8951" max="8951" width="5" style="181" customWidth="1"/>
    <col min="8952" max="8952" width="11.7109375" style="181" customWidth="1"/>
    <col min="8953" max="8953" width="12.28515625" style="181" customWidth="1"/>
    <col min="8954" max="8954" width="9" style="181" customWidth="1"/>
    <col min="8955" max="8955" width="16" style="181" customWidth="1"/>
    <col min="8956" max="8957" width="17" style="181" customWidth="1"/>
    <col min="8958" max="9195" width="9.140625" style="181" customWidth="1"/>
    <col min="9196" max="9196" width="16.85546875" style="181" customWidth="1"/>
    <col min="9197" max="9197" width="8.85546875" style="181" customWidth="1"/>
    <col min="9198" max="9198" width="1.140625" style="181" customWidth="1"/>
    <col min="9199" max="9199" width="25.140625" style="181" customWidth="1"/>
    <col min="9200" max="9200" width="10.85546875" style="181" customWidth="1"/>
    <col min="9201" max="9202" width="16.85546875" style="181" customWidth="1"/>
    <col min="9203" max="9203" width="8.85546875" style="181" customWidth="1"/>
    <col min="9204" max="9204" width="11.85546875" style="181" customWidth="1"/>
    <col min="9205" max="9205" width="4" style="181" customWidth="1"/>
    <col min="9206" max="9206" width="11.85546875" style="181" customWidth="1"/>
    <col min="9207" max="9207" width="5" style="181" customWidth="1"/>
    <col min="9208" max="9208" width="11.7109375" style="181" customWidth="1"/>
    <col min="9209" max="9209" width="12.28515625" style="181" customWidth="1"/>
    <col min="9210" max="9210" width="9" style="181" customWidth="1"/>
    <col min="9211" max="9211" width="16" style="181" customWidth="1"/>
    <col min="9212" max="9213" width="17" style="181" customWidth="1"/>
    <col min="9214" max="9451" width="9.140625" style="181" customWidth="1"/>
    <col min="9452" max="9452" width="16.85546875" style="181" customWidth="1"/>
    <col min="9453" max="9453" width="8.85546875" style="181" customWidth="1"/>
    <col min="9454" max="9454" width="1.140625" style="181" customWidth="1"/>
    <col min="9455" max="9455" width="25.140625" style="181" customWidth="1"/>
    <col min="9456" max="9456" width="10.85546875" style="181" customWidth="1"/>
    <col min="9457" max="9458" width="16.85546875" style="181" customWidth="1"/>
    <col min="9459" max="9459" width="8.85546875" style="181" customWidth="1"/>
    <col min="9460" max="9460" width="11.85546875" style="181" customWidth="1"/>
    <col min="9461" max="9461" width="4" style="181" customWidth="1"/>
    <col min="9462" max="9462" width="11.85546875" style="181" customWidth="1"/>
    <col min="9463" max="9463" width="5" style="181" customWidth="1"/>
    <col min="9464" max="9464" width="11.7109375" style="181" customWidth="1"/>
    <col min="9465" max="9465" width="12.28515625" style="181" customWidth="1"/>
    <col min="9466" max="9466" width="9" style="181" customWidth="1"/>
    <col min="9467" max="9467" width="16" style="181" customWidth="1"/>
    <col min="9468" max="9469" width="17" style="181" customWidth="1"/>
    <col min="9470" max="9707" width="9.140625" style="181" customWidth="1"/>
    <col min="9708" max="9708" width="16.85546875" style="181" customWidth="1"/>
    <col min="9709" max="9709" width="8.85546875" style="181" customWidth="1"/>
    <col min="9710" max="9710" width="1.140625" style="181" customWidth="1"/>
    <col min="9711" max="9711" width="25.140625" style="181" customWidth="1"/>
    <col min="9712" max="9712" width="10.85546875" style="181" customWidth="1"/>
    <col min="9713" max="9714" width="16.85546875" style="181" customWidth="1"/>
    <col min="9715" max="9715" width="8.85546875" style="181" customWidth="1"/>
    <col min="9716" max="9716" width="11.85546875" style="181" customWidth="1"/>
    <col min="9717" max="9717" width="4" style="181" customWidth="1"/>
    <col min="9718" max="9718" width="11.85546875" style="181" customWidth="1"/>
    <col min="9719" max="9719" width="5" style="181" customWidth="1"/>
    <col min="9720" max="9720" width="11.7109375" style="181" customWidth="1"/>
    <col min="9721" max="9721" width="12.28515625" style="181" customWidth="1"/>
    <col min="9722" max="9722" width="9" style="181" customWidth="1"/>
    <col min="9723" max="9723" width="16" style="181" customWidth="1"/>
    <col min="9724" max="9725" width="17" style="181" customWidth="1"/>
    <col min="9726" max="9963" width="9.140625" style="181" customWidth="1"/>
    <col min="9964" max="9964" width="16.85546875" style="181" customWidth="1"/>
    <col min="9965" max="9965" width="8.85546875" style="181" customWidth="1"/>
    <col min="9966" max="9966" width="1.140625" style="181" customWidth="1"/>
    <col min="9967" max="9967" width="25.140625" style="181" customWidth="1"/>
    <col min="9968" max="9968" width="10.85546875" style="181" customWidth="1"/>
    <col min="9969" max="9970" width="16.85546875" style="181" customWidth="1"/>
    <col min="9971" max="9971" width="8.85546875" style="181" customWidth="1"/>
    <col min="9972" max="9972" width="11.85546875" style="181" customWidth="1"/>
    <col min="9973" max="9973" width="4" style="181" customWidth="1"/>
    <col min="9974" max="9974" width="11.85546875" style="181" customWidth="1"/>
    <col min="9975" max="9975" width="5" style="181" customWidth="1"/>
    <col min="9976" max="9976" width="11.7109375" style="181" customWidth="1"/>
    <col min="9977" max="9977" width="12.28515625" style="181" customWidth="1"/>
    <col min="9978" max="9978" width="9" style="181" customWidth="1"/>
    <col min="9979" max="9979" width="16" style="181" customWidth="1"/>
    <col min="9980" max="9981" width="17" style="181" customWidth="1"/>
    <col min="9982" max="10219" width="9.140625" style="181" customWidth="1"/>
    <col min="10220" max="10220" width="16.85546875" style="181" customWidth="1"/>
    <col min="10221" max="10221" width="8.85546875" style="181" customWidth="1"/>
    <col min="10222" max="10222" width="1.140625" style="181" customWidth="1"/>
    <col min="10223" max="10223" width="25.140625" style="181" customWidth="1"/>
    <col min="10224" max="10224" width="10.85546875" style="181" customWidth="1"/>
    <col min="10225" max="10226" width="16.85546875" style="181" customWidth="1"/>
    <col min="10227" max="10227" width="8.85546875" style="181" customWidth="1"/>
    <col min="10228" max="10228" width="11.85546875" style="181" customWidth="1"/>
    <col min="10229" max="10229" width="4" style="181" customWidth="1"/>
    <col min="10230" max="10230" width="11.85546875" style="181" customWidth="1"/>
    <col min="10231" max="10231" width="5" style="181" customWidth="1"/>
    <col min="10232" max="10232" width="11.7109375" style="181" customWidth="1"/>
    <col min="10233" max="10233" width="12.28515625" style="181" customWidth="1"/>
    <col min="10234" max="10234" width="9" style="181" customWidth="1"/>
    <col min="10235" max="10235" width="16" style="181" customWidth="1"/>
    <col min="10236" max="10237" width="17" style="181" customWidth="1"/>
    <col min="10238" max="10475" width="9.140625" style="181" customWidth="1"/>
    <col min="10476" max="10476" width="16.85546875" style="181" customWidth="1"/>
    <col min="10477" max="10477" width="8.85546875" style="181" customWidth="1"/>
    <col min="10478" max="10478" width="1.140625" style="181" customWidth="1"/>
    <col min="10479" max="10479" width="25.140625" style="181" customWidth="1"/>
    <col min="10480" max="10480" width="10.85546875" style="181" customWidth="1"/>
    <col min="10481" max="10482" width="16.85546875" style="181" customWidth="1"/>
    <col min="10483" max="10483" width="8.85546875" style="181" customWidth="1"/>
    <col min="10484" max="10484" width="11.85546875" style="181" customWidth="1"/>
    <col min="10485" max="10485" width="4" style="181" customWidth="1"/>
    <col min="10486" max="10486" width="11.85546875" style="181" customWidth="1"/>
    <col min="10487" max="10487" width="5" style="181" customWidth="1"/>
    <col min="10488" max="10488" width="11.7109375" style="181" customWidth="1"/>
    <col min="10489" max="10489" width="12.28515625" style="181" customWidth="1"/>
    <col min="10490" max="10490" width="9" style="181" customWidth="1"/>
    <col min="10491" max="10491" width="16" style="181" customWidth="1"/>
    <col min="10492" max="10493" width="17" style="181" customWidth="1"/>
    <col min="10494" max="10731" width="9.140625" style="181" customWidth="1"/>
    <col min="10732" max="10732" width="16.85546875" style="181" customWidth="1"/>
    <col min="10733" max="10733" width="8.85546875" style="181" customWidth="1"/>
    <col min="10734" max="10734" width="1.140625" style="181" customWidth="1"/>
    <col min="10735" max="10735" width="25.140625" style="181" customWidth="1"/>
    <col min="10736" max="10736" width="10.85546875" style="181" customWidth="1"/>
    <col min="10737" max="10738" width="16.85546875" style="181" customWidth="1"/>
    <col min="10739" max="10739" width="8.85546875" style="181" customWidth="1"/>
    <col min="10740" max="10740" width="11.85546875" style="181" customWidth="1"/>
    <col min="10741" max="10741" width="4" style="181" customWidth="1"/>
    <col min="10742" max="10742" width="11.85546875" style="181" customWidth="1"/>
    <col min="10743" max="10743" width="5" style="181" customWidth="1"/>
    <col min="10744" max="10744" width="11.7109375" style="181" customWidth="1"/>
    <col min="10745" max="10745" width="12.28515625" style="181" customWidth="1"/>
    <col min="10746" max="10746" width="9" style="181" customWidth="1"/>
    <col min="10747" max="10747" width="16" style="181" customWidth="1"/>
    <col min="10748" max="10749" width="17" style="181" customWidth="1"/>
    <col min="10750" max="10987" width="9.140625" style="181" customWidth="1"/>
    <col min="10988" max="10988" width="16.85546875" style="181" customWidth="1"/>
    <col min="10989" max="10989" width="8.85546875" style="181" customWidth="1"/>
    <col min="10990" max="10990" width="1.140625" style="181" customWidth="1"/>
    <col min="10991" max="10991" width="25.140625" style="181" customWidth="1"/>
    <col min="10992" max="10992" width="10.85546875" style="181" customWidth="1"/>
    <col min="10993" max="10994" width="16.85546875" style="181" customWidth="1"/>
    <col min="10995" max="10995" width="8.85546875" style="181" customWidth="1"/>
    <col min="10996" max="10996" width="11.85546875" style="181" customWidth="1"/>
    <col min="10997" max="10997" width="4" style="181" customWidth="1"/>
    <col min="10998" max="10998" width="11.85546875" style="181" customWidth="1"/>
    <col min="10999" max="10999" width="5" style="181" customWidth="1"/>
    <col min="11000" max="11000" width="11.7109375" style="181" customWidth="1"/>
    <col min="11001" max="11001" width="12.28515625" style="181" customWidth="1"/>
    <col min="11002" max="11002" width="9" style="181" customWidth="1"/>
    <col min="11003" max="11003" width="16" style="181" customWidth="1"/>
    <col min="11004" max="11005" width="17" style="181" customWidth="1"/>
    <col min="11006" max="11243" width="9.140625" style="181" customWidth="1"/>
    <col min="11244" max="11244" width="16.85546875" style="181" customWidth="1"/>
    <col min="11245" max="11245" width="8.85546875" style="181" customWidth="1"/>
    <col min="11246" max="11246" width="1.140625" style="181" customWidth="1"/>
    <col min="11247" max="11247" width="25.140625" style="181" customWidth="1"/>
    <col min="11248" max="11248" width="10.85546875" style="181" customWidth="1"/>
    <col min="11249" max="11250" width="16.85546875" style="181" customWidth="1"/>
    <col min="11251" max="11251" width="8.85546875" style="181" customWidth="1"/>
    <col min="11252" max="11252" width="11.85546875" style="181" customWidth="1"/>
    <col min="11253" max="11253" width="4" style="181" customWidth="1"/>
    <col min="11254" max="11254" width="11.85546875" style="181" customWidth="1"/>
    <col min="11255" max="11255" width="5" style="181" customWidth="1"/>
    <col min="11256" max="11256" width="11.7109375" style="181" customWidth="1"/>
    <col min="11257" max="11257" width="12.28515625" style="181" customWidth="1"/>
    <col min="11258" max="11258" width="9" style="181" customWidth="1"/>
    <col min="11259" max="11259" width="16" style="181" customWidth="1"/>
    <col min="11260" max="11261" width="17" style="181" customWidth="1"/>
    <col min="11262" max="11499" width="9.140625" style="181" customWidth="1"/>
    <col min="11500" max="11500" width="16.85546875" style="181" customWidth="1"/>
    <col min="11501" max="11501" width="8.85546875" style="181" customWidth="1"/>
    <col min="11502" max="11502" width="1.140625" style="181" customWidth="1"/>
    <col min="11503" max="11503" width="25.140625" style="181" customWidth="1"/>
    <col min="11504" max="11504" width="10.85546875" style="181" customWidth="1"/>
    <col min="11505" max="11506" width="16.85546875" style="181" customWidth="1"/>
    <col min="11507" max="11507" width="8.85546875" style="181" customWidth="1"/>
    <col min="11508" max="11508" width="11.85546875" style="181" customWidth="1"/>
    <col min="11509" max="11509" width="4" style="181" customWidth="1"/>
    <col min="11510" max="11510" width="11.85546875" style="181" customWidth="1"/>
    <col min="11511" max="11511" width="5" style="181" customWidth="1"/>
    <col min="11512" max="11512" width="11.7109375" style="181" customWidth="1"/>
    <col min="11513" max="11513" width="12.28515625" style="181" customWidth="1"/>
    <col min="11514" max="11514" width="9" style="181" customWidth="1"/>
    <col min="11515" max="11515" width="16" style="181" customWidth="1"/>
    <col min="11516" max="11517" width="17" style="181" customWidth="1"/>
    <col min="11518" max="11755" width="9.140625" style="181" customWidth="1"/>
    <col min="11756" max="11756" width="16.85546875" style="181" customWidth="1"/>
    <col min="11757" max="11757" width="8.85546875" style="181" customWidth="1"/>
    <col min="11758" max="11758" width="1.140625" style="181" customWidth="1"/>
    <col min="11759" max="11759" width="25.140625" style="181" customWidth="1"/>
    <col min="11760" max="11760" width="10.85546875" style="181" customWidth="1"/>
    <col min="11761" max="11762" width="16.85546875" style="181" customWidth="1"/>
    <col min="11763" max="11763" width="8.85546875" style="181" customWidth="1"/>
    <col min="11764" max="11764" width="11.85546875" style="181" customWidth="1"/>
    <col min="11765" max="11765" width="4" style="181" customWidth="1"/>
    <col min="11766" max="11766" width="11.85546875" style="181" customWidth="1"/>
    <col min="11767" max="11767" width="5" style="181" customWidth="1"/>
    <col min="11768" max="11768" width="11.7109375" style="181" customWidth="1"/>
    <col min="11769" max="11769" width="12.28515625" style="181" customWidth="1"/>
    <col min="11770" max="11770" width="9" style="181" customWidth="1"/>
    <col min="11771" max="11771" width="16" style="181" customWidth="1"/>
    <col min="11772" max="11773" width="17" style="181" customWidth="1"/>
    <col min="11774" max="12011" width="9.140625" style="181" customWidth="1"/>
    <col min="12012" max="12012" width="16.85546875" style="181" customWidth="1"/>
    <col min="12013" max="12013" width="8.85546875" style="181" customWidth="1"/>
    <col min="12014" max="12014" width="1.140625" style="181" customWidth="1"/>
    <col min="12015" max="12015" width="25.140625" style="181" customWidth="1"/>
    <col min="12016" max="12016" width="10.85546875" style="181" customWidth="1"/>
    <col min="12017" max="12018" width="16.85546875" style="181" customWidth="1"/>
    <col min="12019" max="12019" width="8.85546875" style="181" customWidth="1"/>
    <col min="12020" max="12020" width="11.85546875" style="181" customWidth="1"/>
    <col min="12021" max="12021" width="4" style="181" customWidth="1"/>
    <col min="12022" max="12022" width="11.85546875" style="181" customWidth="1"/>
    <col min="12023" max="12023" width="5" style="181" customWidth="1"/>
    <col min="12024" max="12024" width="11.7109375" style="181" customWidth="1"/>
    <col min="12025" max="12025" width="12.28515625" style="181" customWidth="1"/>
    <col min="12026" max="12026" width="9" style="181" customWidth="1"/>
    <col min="12027" max="12027" width="16" style="181" customWidth="1"/>
    <col min="12028" max="12029" width="17" style="181" customWidth="1"/>
    <col min="12030" max="12267" width="9.140625" style="181" customWidth="1"/>
    <col min="12268" max="12268" width="16.85546875" style="181" customWidth="1"/>
    <col min="12269" max="12269" width="8.85546875" style="181" customWidth="1"/>
    <col min="12270" max="12270" width="1.140625" style="181" customWidth="1"/>
    <col min="12271" max="12271" width="25.140625" style="181" customWidth="1"/>
    <col min="12272" max="12272" width="10.85546875" style="181" customWidth="1"/>
    <col min="12273" max="12274" width="16.85546875" style="181" customWidth="1"/>
    <col min="12275" max="12275" width="8.85546875" style="181" customWidth="1"/>
    <col min="12276" max="12276" width="11.85546875" style="181" customWidth="1"/>
    <col min="12277" max="12277" width="4" style="181" customWidth="1"/>
    <col min="12278" max="12278" width="11.85546875" style="181" customWidth="1"/>
    <col min="12279" max="12279" width="5" style="181" customWidth="1"/>
    <col min="12280" max="12280" width="11.7109375" style="181" customWidth="1"/>
    <col min="12281" max="12281" width="12.28515625" style="181" customWidth="1"/>
    <col min="12282" max="12282" width="9" style="181" customWidth="1"/>
    <col min="12283" max="12283" width="16" style="181" customWidth="1"/>
    <col min="12284" max="12285" width="17" style="181" customWidth="1"/>
    <col min="12286" max="12523" width="9.140625" style="181" customWidth="1"/>
    <col min="12524" max="12524" width="16.85546875" style="181" customWidth="1"/>
    <col min="12525" max="12525" width="8.85546875" style="181" customWidth="1"/>
    <col min="12526" max="12526" width="1.140625" style="181" customWidth="1"/>
    <col min="12527" max="12527" width="25.140625" style="181" customWidth="1"/>
    <col min="12528" max="12528" width="10.85546875" style="181" customWidth="1"/>
    <col min="12529" max="12530" width="16.85546875" style="181" customWidth="1"/>
    <col min="12531" max="12531" width="8.85546875" style="181" customWidth="1"/>
    <col min="12532" max="12532" width="11.85546875" style="181" customWidth="1"/>
    <col min="12533" max="12533" width="4" style="181" customWidth="1"/>
    <col min="12534" max="12534" width="11.85546875" style="181" customWidth="1"/>
    <col min="12535" max="12535" width="5" style="181" customWidth="1"/>
    <col min="12536" max="12536" width="11.7109375" style="181" customWidth="1"/>
    <col min="12537" max="12537" width="12.28515625" style="181" customWidth="1"/>
    <col min="12538" max="12538" width="9" style="181" customWidth="1"/>
    <col min="12539" max="12539" width="16" style="181" customWidth="1"/>
    <col min="12540" max="12541" width="17" style="181" customWidth="1"/>
    <col min="12542" max="12779" width="9.140625" style="181" customWidth="1"/>
    <col min="12780" max="12780" width="16.85546875" style="181" customWidth="1"/>
    <col min="12781" max="12781" width="8.85546875" style="181" customWidth="1"/>
    <col min="12782" max="12782" width="1.140625" style="181" customWidth="1"/>
    <col min="12783" max="12783" width="25.140625" style="181" customWidth="1"/>
    <col min="12784" max="12784" width="10.85546875" style="181" customWidth="1"/>
    <col min="12785" max="12786" width="16.85546875" style="181" customWidth="1"/>
    <col min="12787" max="12787" width="8.85546875" style="181" customWidth="1"/>
    <col min="12788" max="12788" width="11.85546875" style="181" customWidth="1"/>
    <col min="12789" max="12789" width="4" style="181" customWidth="1"/>
    <col min="12790" max="12790" width="11.85546875" style="181" customWidth="1"/>
    <col min="12791" max="12791" width="5" style="181" customWidth="1"/>
    <col min="12792" max="12792" width="11.7109375" style="181" customWidth="1"/>
    <col min="12793" max="12793" width="12.28515625" style="181" customWidth="1"/>
    <col min="12794" max="12794" width="9" style="181" customWidth="1"/>
    <col min="12795" max="12795" width="16" style="181" customWidth="1"/>
    <col min="12796" max="12797" width="17" style="181" customWidth="1"/>
    <col min="12798" max="13035" width="9.140625" style="181" customWidth="1"/>
    <col min="13036" max="13036" width="16.85546875" style="181" customWidth="1"/>
    <col min="13037" max="13037" width="8.85546875" style="181" customWidth="1"/>
    <col min="13038" max="13038" width="1.140625" style="181" customWidth="1"/>
    <col min="13039" max="13039" width="25.140625" style="181" customWidth="1"/>
    <col min="13040" max="13040" width="10.85546875" style="181" customWidth="1"/>
    <col min="13041" max="13042" width="16.85546875" style="181" customWidth="1"/>
    <col min="13043" max="13043" width="8.85546875" style="181" customWidth="1"/>
    <col min="13044" max="13044" width="11.85546875" style="181" customWidth="1"/>
    <col min="13045" max="13045" width="4" style="181" customWidth="1"/>
    <col min="13046" max="13046" width="11.85546875" style="181" customWidth="1"/>
    <col min="13047" max="13047" width="5" style="181" customWidth="1"/>
    <col min="13048" max="13048" width="11.7109375" style="181" customWidth="1"/>
    <col min="13049" max="13049" width="12.28515625" style="181" customWidth="1"/>
    <col min="13050" max="13050" width="9" style="181" customWidth="1"/>
    <col min="13051" max="13051" width="16" style="181" customWidth="1"/>
    <col min="13052" max="13053" width="17" style="181" customWidth="1"/>
    <col min="13054" max="13291" width="9.140625" style="181" customWidth="1"/>
    <col min="13292" max="13292" width="16.85546875" style="181" customWidth="1"/>
    <col min="13293" max="13293" width="8.85546875" style="181" customWidth="1"/>
    <col min="13294" max="13294" width="1.140625" style="181" customWidth="1"/>
    <col min="13295" max="13295" width="25.140625" style="181" customWidth="1"/>
    <col min="13296" max="13296" width="10.85546875" style="181" customWidth="1"/>
    <col min="13297" max="13298" width="16.85546875" style="181" customWidth="1"/>
    <col min="13299" max="13299" width="8.85546875" style="181" customWidth="1"/>
    <col min="13300" max="13300" width="11.85546875" style="181" customWidth="1"/>
    <col min="13301" max="13301" width="4" style="181" customWidth="1"/>
    <col min="13302" max="13302" width="11.85546875" style="181" customWidth="1"/>
    <col min="13303" max="13303" width="5" style="181" customWidth="1"/>
    <col min="13304" max="13304" width="11.7109375" style="181" customWidth="1"/>
    <col min="13305" max="13305" width="12.28515625" style="181" customWidth="1"/>
    <col min="13306" max="13306" width="9" style="181" customWidth="1"/>
    <col min="13307" max="13307" width="16" style="181" customWidth="1"/>
    <col min="13308" max="13309" width="17" style="181" customWidth="1"/>
    <col min="13310" max="13547" width="9.140625" style="181" customWidth="1"/>
    <col min="13548" max="13548" width="16.85546875" style="181" customWidth="1"/>
    <col min="13549" max="13549" width="8.85546875" style="181" customWidth="1"/>
    <col min="13550" max="13550" width="1.140625" style="181" customWidth="1"/>
    <col min="13551" max="13551" width="25.140625" style="181" customWidth="1"/>
    <col min="13552" max="13552" width="10.85546875" style="181" customWidth="1"/>
    <col min="13553" max="13554" width="16.85546875" style="181" customWidth="1"/>
    <col min="13555" max="13555" width="8.85546875" style="181" customWidth="1"/>
    <col min="13556" max="13556" width="11.85546875" style="181" customWidth="1"/>
    <col min="13557" max="13557" width="4" style="181" customWidth="1"/>
    <col min="13558" max="13558" width="11.85546875" style="181" customWidth="1"/>
    <col min="13559" max="13559" width="5" style="181" customWidth="1"/>
    <col min="13560" max="13560" width="11.7109375" style="181" customWidth="1"/>
    <col min="13561" max="13561" width="12.28515625" style="181" customWidth="1"/>
    <col min="13562" max="13562" width="9" style="181" customWidth="1"/>
    <col min="13563" max="13563" width="16" style="181" customWidth="1"/>
    <col min="13564" max="13565" width="17" style="181" customWidth="1"/>
    <col min="13566" max="13803" width="9.140625" style="181" customWidth="1"/>
    <col min="13804" max="13804" width="16.85546875" style="181" customWidth="1"/>
    <col min="13805" max="13805" width="8.85546875" style="181" customWidth="1"/>
    <col min="13806" max="13806" width="1.140625" style="181" customWidth="1"/>
    <col min="13807" max="13807" width="25.140625" style="181" customWidth="1"/>
    <col min="13808" max="13808" width="10.85546875" style="181" customWidth="1"/>
    <col min="13809" max="13810" width="16.85546875" style="181" customWidth="1"/>
    <col min="13811" max="13811" width="8.85546875" style="181" customWidth="1"/>
    <col min="13812" max="13812" width="11.85546875" style="181" customWidth="1"/>
    <col min="13813" max="13813" width="4" style="181" customWidth="1"/>
    <col min="13814" max="13814" width="11.85546875" style="181" customWidth="1"/>
    <col min="13815" max="13815" width="5" style="181" customWidth="1"/>
    <col min="13816" max="13816" width="11.7109375" style="181" customWidth="1"/>
    <col min="13817" max="13817" width="12.28515625" style="181" customWidth="1"/>
    <col min="13818" max="13818" width="9" style="181" customWidth="1"/>
    <col min="13819" max="13819" width="16" style="181" customWidth="1"/>
    <col min="13820" max="13821" width="17" style="181" customWidth="1"/>
    <col min="13822" max="14059" width="9.140625" style="181" customWidth="1"/>
    <col min="14060" max="14060" width="16.85546875" style="181" customWidth="1"/>
    <col min="14061" max="14061" width="8.85546875" style="181" customWidth="1"/>
    <col min="14062" max="14062" width="1.140625" style="181" customWidth="1"/>
    <col min="14063" max="14063" width="25.140625" style="181" customWidth="1"/>
    <col min="14064" max="14064" width="10.85546875" style="181" customWidth="1"/>
    <col min="14065" max="14066" width="16.85546875" style="181" customWidth="1"/>
    <col min="14067" max="14067" width="8.85546875" style="181" customWidth="1"/>
    <col min="14068" max="14068" width="11.85546875" style="181" customWidth="1"/>
    <col min="14069" max="14069" width="4" style="181" customWidth="1"/>
    <col min="14070" max="14070" width="11.85546875" style="181" customWidth="1"/>
    <col min="14071" max="14071" width="5" style="181" customWidth="1"/>
    <col min="14072" max="14072" width="11.7109375" style="181" customWidth="1"/>
    <col min="14073" max="14073" width="12.28515625" style="181" customWidth="1"/>
    <col min="14074" max="14074" width="9" style="181" customWidth="1"/>
    <col min="14075" max="14075" width="16" style="181" customWidth="1"/>
    <col min="14076" max="14077" width="17" style="181" customWidth="1"/>
    <col min="14078" max="14315" width="9.140625" style="181" customWidth="1"/>
    <col min="14316" max="14316" width="16.85546875" style="181" customWidth="1"/>
    <col min="14317" max="14317" width="8.85546875" style="181" customWidth="1"/>
    <col min="14318" max="14318" width="1.140625" style="181" customWidth="1"/>
    <col min="14319" max="14319" width="25.140625" style="181" customWidth="1"/>
    <col min="14320" max="14320" width="10.85546875" style="181" customWidth="1"/>
    <col min="14321" max="14322" width="16.85546875" style="181" customWidth="1"/>
    <col min="14323" max="14323" width="8.85546875" style="181" customWidth="1"/>
    <col min="14324" max="14324" width="11.85546875" style="181" customWidth="1"/>
    <col min="14325" max="14325" width="4" style="181" customWidth="1"/>
    <col min="14326" max="14326" width="11.85546875" style="181" customWidth="1"/>
    <col min="14327" max="14327" width="5" style="181" customWidth="1"/>
    <col min="14328" max="14328" width="11.7109375" style="181" customWidth="1"/>
    <col min="14329" max="14329" width="12.28515625" style="181" customWidth="1"/>
    <col min="14330" max="14330" width="9" style="181" customWidth="1"/>
    <col min="14331" max="14331" width="16" style="181" customWidth="1"/>
    <col min="14332" max="14333" width="17" style="181" customWidth="1"/>
    <col min="14334" max="14571" width="9.140625" style="181" customWidth="1"/>
    <col min="14572" max="14572" width="16.85546875" style="181" customWidth="1"/>
    <col min="14573" max="14573" width="8.85546875" style="181" customWidth="1"/>
    <col min="14574" max="14574" width="1.140625" style="181" customWidth="1"/>
    <col min="14575" max="14575" width="25.140625" style="181" customWidth="1"/>
    <col min="14576" max="14576" width="10.85546875" style="181" customWidth="1"/>
    <col min="14577" max="14578" width="16.85546875" style="181" customWidth="1"/>
    <col min="14579" max="14579" width="8.85546875" style="181" customWidth="1"/>
    <col min="14580" max="14580" width="11.85546875" style="181" customWidth="1"/>
    <col min="14581" max="14581" width="4" style="181" customWidth="1"/>
    <col min="14582" max="14582" width="11.85546875" style="181" customWidth="1"/>
    <col min="14583" max="14583" width="5" style="181" customWidth="1"/>
    <col min="14584" max="14584" width="11.7109375" style="181" customWidth="1"/>
    <col min="14585" max="14585" width="12.28515625" style="181" customWidth="1"/>
    <col min="14586" max="14586" width="9" style="181" customWidth="1"/>
    <col min="14587" max="14587" width="16" style="181" customWidth="1"/>
    <col min="14588" max="14589" width="17" style="181" customWidth="1"/>
    <col min="14590" max="14827" width="9.140625" style="181" customWidth="1"/>
    <col min="14828" max="14828" width="16.85546875" style="181" customWidth="1"/>
    <col min="14829" max="14829" width="8.85546875" style="181" customWidth="1"/>
    <col min="14830" max="14830" width="1.140625" style="181" customWidth="1"/>
    <col min="14831" max="14831" width="25.140625" style="181" customWidth="1"/>
    <col min="14832" max="14832" width="10.85546875" style="181" customWidth="1"/>
    <col min="14833" max="14834" width="16.85546875" style="181" customWidth="1"/>
    <col min="14835" max="14835" width="8.85546875" style="181" customWidth="1"/>
    <col min="14836" max="14836" width="11.85546875" style="181" customWidth="1"/>
    <col min="14837" max="14837" width="4" style="181" customWidth="1"/>
    <col min="14838" max="14838" width="11.85546875" style="181" customWidth="1"/>
    <col min="14839" max="14839" width="5" style="181" customWidth="1"/>
    <col min="14840" max="14840" width="11.7109375" style="181" customWidth="1"/>
    <col min="14841" max="14841" width="12.28515625" style="181" customWidth="1"/>
    <col min="14842" max="14842" width="9" style="181" customWidth="1"/>
    <col min="14843" max="14843" width="16" style="181" customWidth="1"/>
    <col min="14844" max="14845" width="17" style="181" customWidth="1"/>
    <col min="14846" max="15083" width="9.140625" style="181" customWidth="1"/>
    <col min="15084" max="15084" width="16.85546875" style="181" customWidth="1"/>
    <col min="15085" max="15085" width="8.85546875" style="181" customWidth="1"/>
    <col min="15086" max="15086" width="1.140625" style="181" customWidth="1"/>
    <col min="15087" max="15087" width="25.140625" style="181" customWidth="1"/>
    <col min="15088" max="15088" width="10.85546875" style="181" customWidth="1"/>
    <col min="15089" max="15090" width="16.85546875" style="181" customWidth="1"/>
    <col min="15091" max="15091" width="8.85546875" style="181" customWidth="1"/>
    <col min="15092" max="15092" width="11.85546875" style="181" customWidth="1"/>
    <col min="15093" max="15093" width="4" style="181" customWidth="1"/>
    <col min="15094" max="15094" width="11.85546875" style="181" customWidth="1"/>
    <col min="15095" max="15095" width="5" style="181" customWidth="1"/>
    <col min="15096" max="15096" width="11.7109375" style="181" customWidth="1"/>
    <col min="15097" max="15097" width="12.28515625" style="181" customWidth="1"/>
    <col min="15098" max="15098" width="9" style="181" customWidth="1"/>
    <col min="15099" max="15099" width="16" style="181" customWidth="1"/>
    <col min="15100" max="15101" width="17" style="181" customWidth="1"/>
    <col min="15102" max="15339" width="9.140625" style="181" customWidth="1"/>
    <col min="15340" max="15340" width="16.85546875" style="181" customWidth="1"/>
    <col min="15341" max="15341" width="8.85546875" style="181" customWidth="1"/>
    <col min="15342" max="15342" width="1.140625" style="181" customWidth="1"/>
    <col min="15343" max="15343" width="25.140625" style="181" customWidth="1"/>
    <col min="15344" max="15344" width="10.85546875" style="181" customWidth="1"/>
    <col min="15345" max="15346" width="16.85546875" style="181" customWidth="1"/>
    <col min="15347" max="15347" width="8.85546875" style="181" customWidth="1"/>
    <col min="15348" max="15348" width="11.85546875" style="181" customWidth="1"/>
    <col min="15349" max="15349" width="4" style="181" customWidth="1"/>
    <col min="15350" max="15350" width="11.85546875" style="181" customWidth="1"/>
    <col min="15351" max="15351" width="5" style="181" customWidth="1"/>
    <col min="15352" max="15352" width="11.7109375" style="181" customWidth="1"/>
    <col min="15353" max="15353" width="12.28515625" style="181" customWidth="1"/>
    <col min="15354" max="15354" width="9" style="181" customWidth="1"/>
    <col min="15355" max="15355" width="16" style="181" customWidth="1"/>
    <col min="15356" max="15357" width="17" style="181" customWidth="1"/>
    <col min="15358" max="15595" width="9.140625" style="181" customWidth="1"/>
    <col min="15596" max="15596" width="16.85546875" style="181" customWidth="1"/>
    <col min="15597" max="15597" width="8.85546875" style="181" customWidth="1"/>
    <col min="15598" max="15598" width="1.140625" style="181" customWidth="1"/>
    <col min="15599" max="15599" width="25.140625" style="181" customWidth="1"/>
    <col min="15600" max="15600" width="10.85546875" style="181" customWidth="1"/>
    <col min="15601" max="15602" width="16.85546875" style="181" customWidth="1"/>
    <col min="15603" max="15603" width="8.85546875" style="181" customWidth="1"/>
    <col min="15604" max="15604" width="11.85546875" style="181" customWidth="1"/>
    <col min="15605" max="15605" width="4" style="181" customWidth="1"/>
    <col min="15606" max="15606" width="11.85546875" style="181" customWidth="1"/>
    <col min="15607" max="15607" width="5" style="181" customWidth="1"/>
    <col min="15608" max="15608" width="11.7109375" style="181" customWidth="1"/>
    <col min="15609" max="15609" width="12.28515625" style="181" customWidth="1"/>
    <col min="15610" max="15610" width="9" style="181" customWidth="1"/>
    <col min="15611" max="15611" width="16" style="181" customWidth="1"/>
    <col min="15612" max="15613" width="17" style="181" customWidth="1"/>
    <col min="15614" max="15851" width="9.140625" style="181" customWidth="1"/>
    <col min="15852" max="15852" width="16.85546875" style="181" customWidth="1"/>
    <col min="15853" max="15853" width="8.85546875" style="181" customWidth="1"/>
    <col min="15854" max="15854" width="1.140625" style="181" customWidth="1"/>
    <col min="15855" max="15855" width="25.140625" style="181" customWidth="1"/>
    <col min="15856" max="15856" width="10.85546875" style="181" customWidth="1"/>
    <col min="15857" max="15858" width="16.85546875" style="181" customWidth="1"/>
    <col min="15859" max="15859" width="8.85546875" style="181" customWidth="1"/>
    <col min="15860" max="15860" width="11.85546875" style="181" customWidth="1"/>
    <col min="15861" max="15861" width="4" style="181" customWidth="1"/>
    <col min="15862" max="15862" width="11.85546875" style="181" customWidth="1"/>
    <col min="15863" max="15863" width="5" style="181" customWidth="1"/>
    <col min="15864" max="15864" width="11.7109375" style="181" customWidth="1"/>
    <col min="15865" max="15865" width="12.28515625" style="181" customWidth="1"/>
    <col min="15866" max="15866" width="9" style="181" customWidth="1"/>
    <col min="15867" max="15867" width="16" style="181" customWidth="1"/>
    <col min="15868" max="15869" width="17" style="181" customWidth="1"/>
    <col min="15870" max="16107" width="9.140625" style="181" customWidth="1"/>
    <col min="16108" max="16108" width="16.85546875" style="181" customWidth="1"/>
    <col min="16109" max="16109" width="8.85546875" style="181" customWidth="1"/>
    <col min="16110" max="16110" width="1.140625" style="181" customWidth="1"/>
    <col min="16111" max="16111" width="25.140625" style="181" customWidth="1"/>
    <col min="16112" max="16112" width="10.85546875" style="181" customWidth="1"/>
    <col min="16113" max="16114" width="16.85546875" style="181" customWidth="1"/>
    <col min="16115" max="16115" width="8.85546875" style="181" customWidth="1"/>
    <col min="16116" max="16116" width="11.85546875" style="181" customWidth="1"/>
    <col min="16117" max="16117" width="4" style="181" customWidth="1"/>
    <col min="16118" max="16118" width="11.85546875" style="181" customWidth="1"/>
    <col min="16119" max="16119" width="5" style="181" customWidth="1"/>
    <col min="16120" max="16120" width="11.7109375" style="181" customWidth="1"/>
    <col min="16121" max="16121" width="12.28515625" style="181" customWidth="1"/>
    <col min="16122" max="16122" width="9" style="181" customWidth="1"/>
    <col min="16123" max="16123" width="16" style="181" customWidth="1"/>
    <col min="16124" max="16125" width="17" style="181" customWidth="1"/>
    <col min="16126" max="16384" width="9.140625" style="181" customWidth="1"/>
  </cols>
  <sheetData>
    <row r="1" spans="1:15" ht="41.25" customHeight="1" thickBot="1">
      <c r="A1" s="209"/>
      <c r="B1" s="210"/>
      <c r="C1" s="458" t="s">
        <v>606</v>
      </c>
      <c r="D1" s="210"/>
      <c r="E1" s="457"/>
      <c r="F1" s="210"/>
      <c r="G1" s="210"/>
      <c r="H1" s="210"/>
      <c r="I1" s="210"/>
      <c r="J1" s="210"/>
      <c r="K1" s="210"/>
      <c r="L1" s="211"/>
      <c r="M1" s="212"/>
      <c r="O1" s="31"/>
    </row>
    <row r="2" spans="1:15" ht="24.95" customHeight="1" thickBot="1">
      <c r="A2" s="194" t="s">
        <v>275</v>
      </c>
      <c r="B2" s="183"/>
      <c r="C2" s="203" t="s">
        <v>276</v>
      </c>
      <c r="D2" s="204"/>
      <c r="E2" s="204"/>
      <c r="F2" s="204"/>
      <c r="G2" s="204"/>
      <c r="H2" s="205"/>
      <c r="I2" s="180"/>
      <c r="J2" s="206" t="s">
        <v>277</v>
      </c>
      <c r="K2" s="207" t="s">
        <v>278</v>
      </c>
      <c r="L2" s="208"/>
      <c r="M2" s="195"/>
      <c r="O2" s="31"/>
    </row>
    <row r="3" spans="1:15" ht="9" customHeight="1" thickBot="1">
      <c r="A3" s="196"/>
      <c r="B3" s="182"/>
      <c r="C3" s="182"/>
      <c r="D3" s="182"/>
      <c r="E3" s="182"/>
      <c r="F3" s="182"/>
      <c r="G3" s="182"/>
      <c r="H3" s="182"/>
      <c r="I3" s="182"/>
      <c r="J3" s="112"/>
      <c r="K3" s="180"/>
      <c r="L3" s="180"/>
      <c r="M3" s="195"/>
      <c r="O3" s="31"/>
    </row>
    <row r="4" spans="1:15" ht="30.75" customHeight="1" thickBot="1">
      <c r="A4" s="194" t="s">
        <v>279</v>
      </c>
      <c r="B4" s="183"/>
      <c r="C4" s="177" t="s">
        <v>280</v>
      </c>
      <c r="D4" s="178"/>
      <c r="E4" s="178"/>
      <c r="F4" s="178"/>
      <c r="G4" s="178"/>
      <c r="H4" s="179"/>
      <c r="I4" s="182"/>
      <c r="J4" s="110" t="s">
        <v>281</v>
      </c>
      <c r="K4" s="111" t="s">
        <v>282</v>
      </c>
      <c r="L4" s="113"/>
      <c r="M4" s="195"/>
      <c r="O4" s="31"/>
    </row>
    <row r="5" spans="1:15" ht="9" customHeight="1" thickBot="1">
      <c r="A5" s="197"/>
      <c r="B5" s="182"/>
      <c r="C5" s="182"/>
      <c r="D5" s="182"/>
      <c r="E5" s="182"/>
      <c r="F5" s="182"/>
      <c r="G5" s="182"/>
      <c r="H5" s="182"/>
      <c r="I5" s="182"/>
      <c r="J5" s="184"/>
      <c r="K5" s="184"/>
      <c r="L5" s="180"/>
      <c r="M5" s="195"/>
      <c r="O5" s="31"/>
    </row>
    <row r="6" spans="1:15" ht="15.95" customHeight="1" thickBot="1">
      <c r="A6" s="197" t="s">
        <v>283</v>
      </c>
      <c r="B6" s="182"/>
      <c r="C6" s="177" t="s">
        <v>284</v>
      </c>
      <c r="D6" s="178"/>
      <c r="E6" s="178"/>
      <c r="F6" s="178"/>
      <c r="G6" s="178"/>
      <c r="H6" s="179"/>
      <c r="I6" s="182"/>
      <c r="J6" s="184"/>
      <c r="K6" s="184"/>
      <c r="L6" s="180"/>
      <c r="M6" s="195"/>
      <c r="O6" s="31"/>
    </row>
    <row r="7" spans="1:15" ht="11.1" customHeight="1" thickBot="1">
      <c r="A7" s="198"/>
      <c r="B7" s="184"/>
      <c r="C7" s="184"/>
      <c r="D7" s="184"/>
      <c r="E7" s="184"/>
      <c r="F7" s="184"/>
      <c r="G7" s="184"/>
      <c r="H7" s="184"/>
      <c r="I7" s="184"/>
      <c r="J7" s="184"/>
      <c r="K7" s="184"/>
      <c r="L7" s="180"/>
      <c r="M7" s="195"/>
      <c r="O7" s="31"/>
    </row>
    <row r="8" spans="1:15" ht="18.75" customHeight="1" thickBot="1">
      <c r="A8" s="197" t="s">
        <v>285</v>
      </c>
      <c r="B8" s="182"/>
      <c r="C8" s="177" t="s">
        <v>286</v>
      </c>
      <c r="D8" s="178"/>
      <c r="E8" s="178"/>
      <c r="F8" s="178"/>
      <c r="G8" s="178"/>
      <c r="H8" s="179"/>
      <c r="I8" s="184"/>
      <c r="J8" s="456" t="s">
        <v>597</v>
      </c>
      <c r="K8" s="184"/>
      <c r="L8" s="180"/>
      <c r="M8" s="195"/>
      <c r="O8" s="31"/>
    </row>
    <row r="9" spans="1:15" ht="20.100000000000001" customHeight="1" thickBot="1">
      <c r="A9" s="199" t="s">
        <v>274</v>
      </c>
      <c r="B9" s="200"/>
      <c r="C9" s="200"/>
      <c r="D9" s="200"/>
      <c r="E9" s="200"/>
      <c r="F9" s="200"/>
      <c r="G9" s="200"/>
      <c r="H9" s="200"/>
      <c r="I9" s="200"/>
      <c r="J9" s="200"/>
      <c r="K9" s="200"/>
      <c r="L9" s="201"/>
      <c r="M9" s="202"/>
      <c r="O9" s="31"/>
    </row>
    <row r="10" spans="1:15" ht="42" customHeight="1" thickBot="1">
      <c r="A10" s="185" t="s">
        <v>287</v>
      </c>
      <c r="B10" s="186"/>
      <c r="C10" s="186"/>
      <c r="D10" s="187"/>
      <c r="E10" s="188" t="s">
        <v>288</v>
      </c>
      <c r="F10" s="189"/>
      <c r="G10" s="189"/>
      <c r="H10" s="189"/>
      <c r="I10" s="190"/>
      <c r="J10" s="191" t="s">
        <v>289</v>
      </c>
      <c r="K10" s="192"/>
      <c r="L10" s="192"/>
      <c r="M10" s="193"/>
      <c r="O10" s="31"/>
    </row>
    <row r="11" spans="1:15" ht="57.95" customHeight="1" thickBot="1">
      <c r="A11" s="114" t="s">
        <v>290</v>
      </c>
      <c r="B11" s="114" t="s">
        <v>291</v>
      </c>
      <c r="C11" s="114" t="s">
        <v>292</v>
      </c>
      <c r="D11" s="114" t="s">
        <v>293</v>
      </c>
      <c r="E11" s="114" t="s">
        <v>294</v>
      </c>
      <c r="F11" s="114" t="s">
        <v>295</v>
      </c>
      <c r="G11" s="114" t="s">
        <v>296</v>
      </c>
      <c r="H11" s="114" t="s">
        <v>297</v>
      </c>
      <c r="I11" s="114" t="s">
        <v>298</v>
      </c>
      <c r="J11" s="114" t="s">
        <v>299</v>
      </c>
      <c r="K11" s="114" t="s">
        <v>300</v>
      </c>
      <c r="L11" s="115" t="s">
        <v>3</v>
      </c>
      <c r="M11" s="116" t="s">
        <v>301</v>
      </c>
      <c r="O11" s="31"/>
    </row>
    <row r="12" spans="1:15" ht="136.5" customHeight="1">
      <c r="A12" s="117" t="s">
        <v>303</v>
      </c>
      <c r="B12" s="118" t="s">
        <v>304</v>
      </c>
      <c r="C12" s="119" t="s">
        <v>305</v>
      </c>
      <c r="D12" s="118" t="s">
        <v>306</v>
      </c>
      <c r="E12" s="120" t="s">
        <v>572</v>
      </c>
      <c r="F12" s="121" t="s">
        <v>307</v>
      </c>
      <c r="G12" s="120" t="s">
        <v>308</v>
      </c>
      <c r="H12" s="118" t="s">
        <v>571</v>
      </c>
      <c r="I12" s="118" t="s">
        <v>309</v>
      </c>
      <c r="J12" s="118" t="s">
        <v>310</v>
      </c>
      <c r="K12" s="118" t="s">
        <v>311</v>
      </c>
      <c r="L12" s="122" t="s">
        <v>312</v>
      </c>
      <c r="M12" s="123">
        <v>20</v>
      </c>
      <c r="O12" s="31"/>
    </row>
    <row r="13" spans="1:15" ht="84.75" customHeight="1">
      <c r="A13" s="124"/>
      <c r="B13" s="125"/>
      <c r="C13" s="126"/>
      <c r="D13" s="125"/>
      <c r="E13" s="127" t="s">
        <v>313</v>
      </c>
      <c r="F13" s="128" t="s">
        <v>314</v>
      </c>
      <c r="G13" s="127" t="s">
        <v>315</v>
      </c>
      <c r="H13" s="125"/>
      <c r="I13" s="125"/>
      <c r="J13" s="125"/>
      <c r="K13" s="125"/>
      <c r="L13" s="129"/>
      <c r="M13" s="130">
        <v>35</v>
      </c>
      <c r="O13" s="31"/>
    </row>
    <row r="14" spans="1:15" ht="67.5" customHeight="1">
      <c r="A14" s="124"/>
      <c r="B14" s="125"/>
      <c r="C14" s="126"/>
      <c r="D14" s="125"/>
      <c r="E14" s="125"/>
      <c r="F14" s="125"/>
      <c r="G14" s="125"/>
      <c r="H14" s="125"/>
      <c r="I14" s="125"/>
      <c r="J14" s="125"/>
      <c r="K14" s="125"/>
      <c r="L14" s="129"/>
      <c r="M14" s="130">
        <v>10</v>
      </c>
      <c r="O14" s="31"/>
    </row>
    <row r="15" spans="1:15" ht="42" customHeight="1">
      <c r="A15" s="124"/>
      <c r="B15" s="125"/>
      <c r="C15" s="126"/>
      <c r="D15" s="125"/>
      <c r="E15" s="125"/>
      <c r="F15" s="125"/>
      <c r="G15" s="125"/>
      <c r="H15" s="125"/>
      <c r="I15" s="125"/>
      <c r="J15" s="125"/>
      <c r="K15" s="125"/>
      <c r="L15" s="129"/>
      <c r="M15" s="130">
        <v>10</v>
      </c>
      <c r="O15" s="31"/>
    </row>
    <row r="16" spans="1:15" ht="42" customHeight="1">
      <c r="A16" s="124"/>
      <c r="B16" s="125"/>
      <c r="C16" s="126"/>
      <c r="D16" s="125"/>
      <c r="E16" s="125"/>
      <c r="F16" s="125"/>
      <c r="G16" s="125"/>
      <c r="H16" s="125"/>
      <c r="I16" s="125"/>
      <c r="J16" s="125"/>
      <c r="K16" s="125"/>
      <c r="L16" s="129"/>
      <c r="M16" s="130">
        <v>15</v>
      </c>
      <c r="O16" s="31"/>
    </row>
    <row r="17" spans="1:15" ht="90.75" customHeight="1" thickBot="1">
      <c r="A17" s="131"/>
      <c r="B17" s="132"/>
      <c r="C17" s="133"/>
      <c r="D17" s="132"/>
      <c r="E17" s="132"/>
      <c r="F17" s="132"/>
      <c r="G17" s="132"/>
      <c r="H17" s="132"/>
      <c r="I17" s="132"/>
      <c r="J17" s="132"/>
      <c r="K17" s="132"/>
      <c r="L17" s="134"/>
      <c r="M17" s="135">
        <v>10</v>
      </c>
      <c r="O17" s="31"/>
    </row>
    <row r="18" spans="1:15" ht="129" customHeight="1">
      <c r="A18" s="117" t="s">
        <v>303</v>
      </c>
      <c r="B18" s="118" t="s">
        <v>321</v>
      </c>
      <c r="C18" s="118" t="s">
        <v>322</v>
      </c>
      <c r="D18" s="118" t="s">
        <v>306</v>
      </c>
      <c r="E18" s="120" t="s">
        <v>323</v>
      </c>
      <c r="F18" s="121" t="s">
        <v>324</v>
      </c>
      <c r="G18" s="120" t="s">
        <v>325</v>
      </c>
      <c r="H18" s="118" t="s">
        <v>571</v>
      </c>
      <c r="I18" s="118" t="s">
        <v>309</v>
      </c>
      <c r="J18" s="118" t="s">
        <v>310</v>
      </c>
      <c r="K18" s="118" t="s">
        <v>311</v>
      </c>
      <c r="L18" s="122" t="s">
        <v>312</v>
      </c>
      <c r="M18" s="123">
        <v>20</v>
      </c>
      <c r="O18" s="31"/>
    </row>
    <row r="19" spans="1:15" ht="79.5" customHeight="1">
      <c r="A19" s="124"/>
      <c r="B19" s="125"/>
      <c r="C19" s="125"/>
      <c r="D19" s="125"/>
      <c r="E19" s="136" t="s">
        <v>326</v>
      </c>
      <c r="F19" s="137" t="s">
        <v>327</v>
      </c>
      <c r="G19" s="127" t="s">
        <v>328</v>
      </c>
      <c r="H19" s="125"/>
      <c r="I19" s="125"/>
      <c r="J19" s="125"/>
      <c r="K19" s="125"/>
      <c r="L19" s="129"/>
      <c r="M19" s="130">
        <v>35</v>
      </c>
      <c r="O19" s="31"/>
    </row>
    <row r="20" spans="1:15" ht="72" customHeight="1">
      <c r="A20" s="124"/>
      <c r="B20" s="125"/>
      <c r="C20" s="125"/>
      <c r="D20" s="125"/>
      <c r="E20" s="125"/>
      <c r="F20" s="125"/>
      <c r="G20" s="138" t="s">
        <v>329</v>
      </c>
      <c r="H20" s="125"/>
      <c r="I20" s="125"/>
      <c r="J20" s="125"/>
      <c r="K20" s="125"/>
      <c r="L20" s="129"/>
      <c r="M20" s="130">
        <v>10</v>
      </c>
      <c r="O20" s="31"/>
    </row>
    <row r="21" spans="1:15" ht="84" customHeight="1">
      <c r="A21" s="124"/>
      <c r="B21" s="125"/>
      <c r="C21" s="125"/>
      <c r="D21" s="125"/>
      <c r="E21" s="125"/>
      <c r="F21" s="125"/>
      <c r="G21" s="125"/>
      <c r="H21" s="125"/>
      <c r="I21" s="125"/>
      <c r="J21" s="125"/>
      <c r="K21" s="125"/>
      <c r="L21" s="129"/>
      <c r="M21" s="130">
        <v>10</v>
      </c>
      <c r="O21" s="31"/>
    </row>
    <row r="22" spans="1:15" ht="69.75" customHeight="1">
      <c r="A22" s="124"/>
      <c r="B22" s="125"/>
      <c r="C22" s="125"/>
      <c r="D22" s="125"/>
      <c r="E22" s="125"/>
      <c r="F22" s="125"/>
      <c r="G22" s="125"/>
      <c r="H22" s="125"/>
      <c r="I22" s="125"/>
      <c r="J22" s="125"/>
      <c r="K22" s="125"/>
      <c r="L22" s="129"/>
      <c r="M22" s="130">
        <v>15</v>
      </c>
      <c r="O22" s="31"/>
    </row>
    <row r="23" spans="1:15" ht="101.25" customHeight="1" thickBot="1">
      <c r="A23" s="131"/>
      <c r="B23" s="132"/>
      <c r="C23" s="132"/>
      <c r="D23" s="132"/>
      <c r="E23" s="132"/>
      <c r="F23" s="132"/>
      <c r="G23" s="132"/>
      <c r="H23" s="132"/>
      <c r="I23" s="132"/>
      <c r="J23" s="132"/>
      <c r="K23" s="132"/>
      <c r="L23" s="134"/>
      <c r="M23" s="135">
        <v>10</v>
      </c>
      <c r="O23" s="31"/>
    </row>
    <row r="24" spans="1:15" ht="133.5" customHeight="1">
      <c r="A24" s="117" t="s">
        <v>303</v>
      </c>
      <c r="B24" s="118" t="s">
        <v>333</v>
      </c>
      <c r="C24" s="139" t="s">
        <v>334</v>
      </c>
      <c r="D24" s="118" t="s">
        <v>306</v>
      </c>
      <c r="E24" s="120" t="s">
        <v>572</v>
      </c>
      <c r="F24" s="121" t="s">
        <v>335</v>
      </c>
      <c r="G24" s="120" t="s">
        <v>336</v>
      </c>
      <c r="H24" s="118" t="s">
        <v>571</v>
      </c>
      <c r="I24" s="118" t="s">
        <v>309</v>
      </c>
      <c r="J24" s="118" t="s">
        <v>310</v>
      </c>
      <c r="K24" s="118" t="s">
        <v>311</v>
      </c>
      <c r="L24" s="122" t="s">
        <v>312</v>
      </c>
      <c r="M24" s="123">
        <v>20</v>
      </c>
      <c r="O24" s="31"/>
    </row>
    <row r="25" spans="1:15" ht="86.25" customHeight="1">
      <c r="A25" s="124"/>
      <c r="B25" s="125"/>
      <c r="C25" s="140"/>
      <c r="D25" s="125"/>
      <c r="E25" s="136" t="s">
        <v>313</v>
      </c>
      <c r="F25" s="128" t="s">
        <v>337</v>
      </c>
      <c r="G25" s="127" t="s">
        <v>338</v>
      </c>
      <c r="H25" s="125"/>
      <c r="I25" s="125"/>
      <c r="J25" s="125"/>
      <c r="K25" s="125"/>
      <c r="L25" s="129"/>
      <c r="M25" s="130">
        <v>35</v>
      </c>
      <c r="O25" s="31"/>
    </row>
    <row r="26" spans="1:15" ht="78.75" customHeight="1">
      <c r="A26" s="124"/>
      <c r="B26" s="125"/>
      <c r="C26" s="140"/>
      <c r="D26" s="125"/>
      <c r="E26" s="125"/>
      <c r="F26" s="125"/>
      <c r="G26" s="125"/>
      <c r="H26" s="125"/>
      <c r="I26" s="125"/>
      <c r="J26" s="125"/>
      <c r="K26" s="125"/>
      <c r="L26" s="129"/>
      <c r="M26" s="130">
        <v>10</v>
      </c>
      <c r="O26" s="31"/>
    </row>
    <row r="27" spans="1:15" ht="60.75" customHeight="1">
      <c r="A27" s="124"/>
      <c r="B27" s="125"/>
      <c r="C27" s="140"/>
      <c r="D27" s="125"/>
      <c r="E27" s="125"/>
      <c r="F27" s="125"/>
      <c r="G27" s="125"/>
      <c r="H27" s="125"/>
      <c r="I27" s="125"/>
      <c r="J27" s="125"/>
      <c r="K27" s="125"/>
      <c r="L27" s="129"/>
      <c r="M27" s="130">
        <v>10</v>
      </c>
      <c r="O27" s="31"/>
    </row>
    <row r="28" spans="1:15" ht="43.5" customHeight="1">
      <c r="A28" s="124"/>
      <c r="B28" s="125"/>
      <c r="C28" s="140"/>
      <c r="D28" s="125"/>
      <c r="E28" s="125"/>
      <c r="F28" s="125"/>
      <c r="G28" s="125"/>
      <c r="H28" s="125"/>
      <c r="I28" s="125"/>
      <c r="J28" s="125"/>
      <c r="K28" s="125"/>
      <c r="L28" s="129"/>
      <c r="M28" s="130">
        <v>15</v>
      </c>
      <c r="O28" s="31"/>
    </row>
    <row r="29" spans="1:15" ht="84" customHeight="1" thickBot="1">
      <c r="A29" s="131"/>
      <c r="B29" s="132"/>
      <c r="C29" s="141"/>
      <c r="D29" s="132"/>
      <c r="E29" s="132"/>
      <c r="F29" s="132"/>
      <c r="G29" s="132"/>
      <c r="H29" s="132"/>
      <c r="I29" s="132"/>
      <c r="J29" s="132"/>
      <c r="K29" s="132"/>
      <c r="L29" s="134"/>
      <c r="M29" s="135">
        <v>10</v>
      </c>
      <c r="O29" s="31"/>
    </row>
    <row r="30" spans="1:15" ht="118.5" customHeight="1">
      <c r="A30" s="142"/>
      <c r="B30" s="118"/>
      <c r="C30" s="118"/>
      <c r="D30" s="118"/>
      <c r="E30" s="120" t="s">
        <v>573</v>
      </c>
      <c r="F30" s="120" t="s">
        <v>339</v>
      </c>
      <c r="G30" s="120" t="s">
        <v>340</v>
      </c>
      <c r="H30" s="118"/>
      <c r="I30" s="143" t="s">
        <v>341</v>
      </c>
      <c r="J30" s="144"/>
      <c r="K30" s="144"/>
      <c r="L30" s="145"/>
      <c r="M30" s="123">
        <v>20</v>
      </c>
      <c r="O30" s="31"/>
    </row>
    <row r="31" spans="1:15" ht="99" customHeight="1">
      <c r="A31" s="124" t="s">
        <v>303</v>
      </c>
      <c r="B31" s="125" t="s">
        <v>342</v>
      </c>
      <c r="C31" s="125" t="s">
        <v>343</v>
      </c>
      <c r="D31" s="125" t="s">
        <v>306</v>
      </c>
      <c r="E31" s="127" t="s">
        <v>344</v>
      </c>
      <c r="F31" s="136" t="s">
        <v>345</v>
      </c>
      <c r="G31" s="136" t="s">
        <v>346</v>
      </c>
      <c r="H31" s="125" t="s">
        <v>571</v>
      </c>
      <c r="I31" s="146" t="s">
        <v>347</v>
      </c>
      <c r="J31" s="125" t="s">
        <v>310</v>
      </c>
      <c r="K31" s="125" t="s">
        <v>311</v>
      </c>
      <c r="L31" s="129" t="s">
        <v>312</v>
      </c>
      <c r="M31" s="130">
        <v>35</v>
      </c>
      <c r="O31" s="31"/>
    </row>
    <row r="32" spans="1:15" ht="69.75" customHeight="1">
      <c r="A32" s="124"/>
      <c r="B32" s="125"/>
      <c r="C32" s="125"/>
      <c r="D32" s="125"/>
      <c r="E32" s="136" t="s">
        <v>349</v>
      </c>
      <c r="F32" s="125"/>
      <c r="G32" s="138" t="s">
        <v>329</v>
      </c>
      <c r="H32" s="125"/>
      <c r="I32" s="125"/>
      <c r="J32" s="125"/>
      <c r="K32" s="125"/>
      <c r="L32" s="129"/>
      <c r="M32" s="130">
        <v>10</v>
      </c>
      <c r="O32" s="31"/>
    </row>
    <row r="33" spans="1:15" ht="60" customHeight="1">
      <c r="A33" s="124"/>
      <c r="B33" s="125"/>
      <c r="C33" s="125"/>
      <c r="D33" s="125"/>
      <c r="E33" s="125"/>
      <c r="F33" s="125"/>
      <c r="G33" s="125"/>
      <c r="H33" s="125"/>
      <c r="I33" s="125"/>
      <c r="J33" s="125"/>
      <c r="K33" s="125"/>
      <c r="L33" s="129"/>
      <c r="M33" s="130">
        <v>10</v>
      </c>
      <c r="O33" s="31"/>
    </row>
    <row r="34" spans="1:15" ht="48" customHeight="1">
      <c r="A34" s="124"/>
      <c r="B34" s="125"/>
      <c r="C34" s="125"/>
      <c r="D34" s="125"/>
      <c r="E34" s="125"/>
      <c r="F34" s="125"/>
      <c r="G34" s="125"/>
      <c r="H34" s="125"/>
      <c r="I34" s="125"/>
      <c r="J34" s="125"/>
      <c r="K34" s="125"/>
      <c r="L34" s="129"/>
      <c r="M34" s="130">
        <v>15</v>
      </c>
      <c r="O34" s="31"/>
    </row>
    <row r="35" spans="1:15" ht="102" customHeight="1" thickBot="1">
      <c r="A35" s="131"/>
      <c r="B35" s="132"/>
      <c r="C35" s="132"/>
      <c r="D35" s="132"/>
      <c r="E35" s="132"/>
      <c r="F35" s="132"/>
      <c r="G35" s="132"/>
      <c r="H35" s="132"/>
      <c r="I35" s="132"/>
      <c r="J35" s="132"/>
      <c r="K35" s="132"/>
      <c r="L35" s="134"/>
      <c r="M35" s="135">
        <v>10</v>
      </c>
      <c r="O35" s="31"/>
    </row>
    <row r="36" spans="1:15">
      <c r="O36" s="31"/>
    </row>
    <row r="37" spans="1:15">
      <c r="O37" s="31"/>
    </row>
    <row r="38" spans="1:15" ht="20.25">
      <c r="B38" s="464" t="s">
        <v>600</v>
      </c>
      <c r="C38" s="464"/>
      <c r="D38" s="464"/>
      <c r="E38" s="464"/>
      <c r="F38" s="464"/>
      <c r="G38" s="464"/>
      <c r="H38" s="464"/>
      <c r="I38" s="464"/>
      <c r="J38" s="464"/>
      <c r="K38" s="464"/>
      <c r="L38" s="464"/>
      <c r="M38" s="464"/>
      <c r="O38" s="31"/>
    </row>
    <row r="39" spans="1:15" ht="20.25">
      <c r="B39" s="464"/>
      <c r="C39" s="464"/>
      <c r="D39" s="464"/>
      <c r="E39" s="464"/>
      <c r="F39" s="464"/>
      <c r="G39" s="464"/>
      <c r="H39" s="464"/>
      <c r="I39" s="464"/>
      <c r="J39" s="464"/>
      <c r="K39" s="464"/>
      <c r="L39" s="464"/>
      <c r="M39" s="464"/>
      <c r="O39" s="31"/>
    </row>
    <row r="40" spans="1:15" ht="20.25">
      <c r="B40" s="464" t="s">
        <v>601</v>
      </c>
      <c r="C40" s="464"/>
      <c r="D40" s="465" t="s">
        <v>602</v>
      </c>
      <c r="E40" s="465"/>
      <c r="F40" s="465"/>
      <c r="G40" s="465" t="s">
        <v>604</v>
      </c>
      <c r="H40" s="465"/>
      <c r="I40" s="464"/>
      <c r="J40" s="464"/>
      <c r="K40" s="464"/>
      <c r="L40" s="464"/>
      <c r="M40" s="464"/>
      <c r="O40" s="31"/>
    </row>
    <row r="41" spans="1:15" ht="20.25">
      <c r="B41" s="464"/>
      <c r="C41" s="464"/>
      <c r="D41" s="464" t="s">
        <v>603</v>
      </c>
      <c r="E41" s="464"/>
      <c r="F41" s="464"/>
      <c r="G41" s="464" t="s">
        <v>605</v>
      </c>
      <c r="H41" s="464"/>
      <c r="I41" s="464"/>
      <c r="J41" s="464"/>
      <c r="K41" s="464"/>
      <c r="L41" s="464"/>
      <c r="M41" s="464"/>
      <c r="O41" s="31"/>
    </row>
    <row r="42" spans="1:15">
      <c r="A42" s="31"/>
      <c r="B42" s="31"/>
      <c r="C42" s="31"/>
      <c r="D42" s="31"/>
      <c r="E42" s="31"/>
      <c r="F42" s="31"/>
      <c r="G42" s="31"/>
      <c r="H42" s="31"/>
      <c r="I42" s="31"/>
      <c r="J42" s="31"/>
      <c r="K42" s="31"/>
      <c r="L42" s="31"/>
      <c r="M42" s="31"/>
      <c r="N42" s="31"/>
      <c r="O42" s="31"/>
    </row>
  </sheetData>
  <pageMargins left="0" right="0" top="0" bottom="0" header="0.5" footer="0.5"/>
  <pageSetup pageOrder="overThenDown"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C931C-F178-470D-B5E9-297152383D10}">
  <dimension ref="A1:X46"/>
  <sheetViews>
    <sheetView topLeftCell="A39" zoomScaleNormal="100" workbookViewId="0">
      <selection activeCell="B42" sqref="B42:N45"/>
    </sheetView>
  </sheetViews>
  <sheetFormatPr baseColWidth="10" defaultRowHeight="12.75"/>
  <cols>
    <col min="1" max="1" width="4.7109375" style="149" bestFit="1" customWidth="1"/>
    <col min="2" max="2" width="16.140625" style="149" customWidth="1"/>
    <col min="3" max="3" width="7.5703125" style="149" customWidth="1"/>
    <col min="4" max="4" width="17.5703125" style="149" customWidth="1"/>
    <col min="5" max="5" width="10.85546875" style="149" bestFit="1" customWidth="1"/>
    <col min="6" max="7" width="16.85546875" style="149" bestFit="1" customWidth="1"/>
    <col min="8" max="8" width="14.42578125" style="149" customWidth="1"/>
    <col min="9" max="9" width="12" style="149" customWidth="1"/>
    <col min="10" max="10" width="13.140625" style="149" customWidth="1"/>
    <col min="11" max="11" width="11.140625" style="149" customWidth="1"/>
    <col min="12" max="13" width="10.7109375" style="149" customWidth="1"/>
    <col min="14" max="14" width="12.42578125" style="149" customWidth="1"/>
    <col min="15" max="15" width="7.5703125" style="149" customWidth="1"/>
    <col min="16" max="16" width="9.28515625" style="149" customWidth="1"/>
    <col min="17" max="17" width="9.7109375" style="149" customWidth="1"/>
    <col min="18" max="18" width="25.28515625" style="149" customWidth="1"/>
    <col min="19" max="19" width="9.85546875" style="149" customWidth="1"/>
    <col min="20" max="20" width="9.42578125" style="149" customWidth="1"/>
    <col min="21" max="21" width="10" style="149" customWidth="1"/>
    <col min="22" max="22" width="27.5703125" style="149" customWidth="1"/>
    <col min="23" max="23" width="65.7109375" style="149" bestFit="1" customWidth="1"/>
    <col min="24" max="24" width="1.85546875" style="149" customWidth="1"/>
    <col min="25" max="251" width="9.140625" style="149" customWidth="1"/>
    <col min="252" max="252" width="4.7109375" style="149" bestFit="1" customWidth="1"/>
    <col min="253" max="253" width="16.85546875" style="149" bestFit="1" customWidth="1"/>
    <col min="254" max="254" width="8.85546875" style="149" bestFit="1" customWidth="1"/>
    <col min="255" max="255" width="1.140625" style="149" bestFit="1" customWidth="1"/>
    <col min="256" max="256" width="25.140625" style="149" bestFit="1" customWidth="1"/>
    <col min="257" max="257" width="10.85546875" style="149" bestFit="1" customWidth="1"/>
    <col min="258" max="259" width="16.85546875" style="149" bestFit="1" customWidth="1"/>
    <col min="260" max="260" width="8.85546875" style="149" bestFit="1" customWidth="1"/>
    <col min="261" max="261" width="16" style="149" bestFit="1" customWidth="1"/>
    <col min="262" max="262" width="0.28515625" style="149" bestFit="1" customWidth="1"/>
    <col min="263" max="263" width="16" style="149" bestFit="1" customWidth="1"/>
    <col min="264" max="264" width="0.7109375" style="149" bestFit="1" customWidth="1"/>
    <col min="265" max="265" width="16.140625" style="149" bestFit="1" customWidth="1"/>
    <col min="266" max="266" width="12.5703125" style="149" bestFit="1" customWidth="1"/>
    <col min="267" max="267" width="4.42578125" style="149" bestFit="1" customWidth="1"/>
    <col min="268" max="268" width="20.85546875" style="149" bestFit="1" customWidth="1"/>
    <col min="269" max="269" width="16.85546875" style="149" bestFit="1" customWidth="1"/>
    <col min="270" max="270" width="17" style="149" bestFit="1" customWidth="1"/>
    <col min="271" max="271" width="20.85546875" style="149" bestFit="1" customWidth="1"/>
    <col min="272" max="272" width="22.140625" style="149" bestFit="1" customWidth="1"/>
    <col min="273" max="273" width="12.5703125" style="149" bestFit="1" customWidth="1"/>
    <col min="274" max="274" width="55.28515625" style="149" bestFit="1" customWidth="1"/>
    <col min="275" max="275" width="25.85546875" style="149" bestFit="1" customWidth="1"/>
    <col min="276" max="276" width="15.85546875" style="149" bestFit="1" customWidth="1"/>
    <col min="277" max="277" width="18.28515625" style="149" bestFit="1" customWidth="1"/>
    <col min="278" max="278" width="65.5703125" style="149" bestFit="1" customWidth="1"/>
    <col min="279" max="279" width="65.7109375" style="149" bestFit="1" customWidth="1"/>
    <col min="280" max="280" width="4.7109375" style="149" bestFit="1" customWidth="1"/>
    <col min="281" max="507" width="9.140625" style="149" customWidth="1"/>
    <col min="508" max="508" width="4.7109375" style="149" bestFit="1" customWidth="1"/>
    <col min="509" max="509" width="16.85546875" style="149" bestFit="1" customWidth="1"/>
    <col min="510" max="510" width="8.85546875" style="149" bestFit="1" customWidth="1"/>
    <col min="511" max="511" width="1.140625" style="149" bestFit="1" customWidth="1"/>
    <col min="512" max="512" width="25.140625" style="149" bestFit="1" customWidth="1"/>
    <col min="513" max="513" width="10.85546875" style="149" bestFit="1" customWidth="1"/>
    <col min="514" max="515" width="16.85546875" style="149" bestFit="1" customWidth="1"/>
    <col min="516" max="516" width="8.85546875" style="149" bestFit="1" customWidth="1"/>
    <col min="517" max="517" width="16" style="149" bestFit="1" customWidth="1"/>
    <col min="518" max="518" width="0.28515625" style="149" bestFit="1" customWidth="1"/>
    <col min="519" max="519" width="16" style="149" bestFit="1" customWidth="1"/>
    <col min="520" max="520" width="0.7109375" style="149" bestFit="1" customWidth="1"/>
    <col min="521" max="521" width="16.140625" style="149" bestFit="1" customWidth="1"/>
    <col min="522" max="522" width="12.5703125" style="149" bestFit="1" customWidth="1"/>
    <col min="523" max="523" width="4.42578125" style="149" bestFit="1" customWidth="1"/>
    <col min="524" max="524" width="20.85546875" style="149" bestFit="1" customWidth="1"/>
    <col min="525" max="525" width="16.85546875" style="149" bestFit="1" customWidth="1"/>
    <col min="526" max="526" width="17" style="149" bestFit="1" customWidth="1"/>
    <col min="527" max="527" width="20.85546875" style="149" bestFit="1" customWidth="1"/>
    <col min="528" max="528" width="22.140625" style="149" bestFit="1" customWidth="1"/>
    <col min="529" max="529" width="12.5703125" style="149" bestFit="1" customWidth="1"/>
    <col min="530" max="530" width="55.28515625" style="149" bestFit="1" customWidth="1"/>
    <col min="531" max="531" width="25.85546875" style="149" bestFit="1" customWidth="1"/>
    <col min="532" max="532" width="15.85546875" style="149" bestFit="1" customWidth="1"/>
    <col min="533" max="533" width="18.28515625" style="149" bestFit="1" customWidth="1"/>
    <col min="534" max="534" width="65.5703125" style="149" bestFit="1" customWidth="1"/>
    <col min="535" max="535" width="65.7109375" style="149" bestFit="1" customWidth="1"/>
    <col min="536" max="536" width="4.7109375" style="149" bestFit="1" customWidth="1"/>
    <col min="537" max="763" width="9.140625" style="149" customWidth="1"/>
    <col min="764" max="764" width="4.7109375" style="149" bestFit="1" customWidth="1"/>
    <col min="765" max="765" width="16.85546875" style="149" bestFit="1" customWidth="1"/>
    <col min="766" max="766" width="8.85546875" style="149" bestFit="1" customWidth="1"/>
    <col min="767" max="767" width="1.140625" style="149" bestFit="1" customWidth="1"/>
    <col min="768" max="768" width="25.140625" style="149" bestFit="1" customWidth="1"/>
    <col min="769" max="769" width="10.85546875" style="149" bestFit="1" customWidth="1"/>
    <col min="770" max="771" width="16.85546875" style="149" bestFit="1" customWidth="1"/>
    <col min="772" max="772" width="8.85546875" style="149" bestFit="1" customWidth="1"/>
    <col min="773" max="773" width="16" style="149" bestFit="1" customWidth="1"/>
    <col min="774" max="774" width="0.28515625" style="149" bestFit="1" customWidth="1"/>
    <col min="775" max="775" width="16" style="149" bestFit="1" customWidth="1"/>
    <col min="776" max="776" width="0.7109375" style="149" bestFit="1" customWidth="1"/>
    <col min="777" max="777" width="16.140625" style="149" bestFit="1" customWidth="1"/>
    <col min="778" max="778" width="12.5703125" style="149" bestFit="1" customWidth="1"/>
    <col min="779" max="779" width="4.42578125" style="149" bestFit="1" customWidth="1"/>
    <col min="780" max="780" width="20.85546875" style="149" bestFit="1" customWidth="1"/>
    <col min="781" max="781" width="16.85546875" style="149" bestFit="1" customWidth="1"/>
    <col min="782" max="782" width="17" style="149" bestFit="1" customWidth="1"/>
    <col min="783" max="783" width="20.85546875" style="149" bestFit="1" customWidth="1"/>
    <col min="784" max="784" width="22.140625" style="149" bestFit="1" customWidth="1"/>
    <col min="785" max="785" width="12.5703125" style="149" bestFit="1" customWidth="1"/>
    <col min="786" max="786" width="55.28515625" style="149" bestFit="1" customWidth="1"/>
    <col min="787" max="787" width="25.85546875" style="149" bestFit="1" customWidth="1"/>
    <col min="788" max="788" width="15.85546875" style="149" bestFit="1" customWidth="1"/>
    <col min="789" max="789" width="18.28515625" style="149" bestFit="1" customWidth="1"/>
    <col min="790" max="790" width="65.5703125" style="149" bestFit="1" customWidth="1"/>
    <col min="791" max="791" width="65.7109375" style="149" bestFit="1" customWidth="1"/>
    <col min="792" max="792" width="4.7109375" style="149" bestFit="1" customWidth="1"/>
    <col min="793" max="1019" width="9.140625" style="149" customWidth="1"/>
    <col min="1020" max="1020" width="4.7109375" style="149" bestFit="1" customWidth="1"/>
    <col min="1021" max="1021" width="16.85546875" style="149" bestFit="1" customWidth="1"/>
    <col min="1022" max="1022" width="8.85546875" style="149" bestFit="1" customWidth="1"/>
    <col min="1023" max="1023" width="1.140625" style="149" bestFit="1" customWidth="1"/>
    <col min="1024" max="1024" width="25.140625" style="149" bestFit="1" customWidth="1"/>
    <col min="1025" max="1025" width="10.85546875" style="149" bestFit="1" customWidth="1"/>
    <col min="1026" max="1027" width="16.85546875" style="149" bestFit="1" customWidth="1"/>
    <col min="1028" max="1028" width="8.85546875" style="149" bestFit="1" customWidth="1"/>
    <col min="1029" max="1029" width="16" style="149" bestFit="1" customWidth="1"/>
    <col min="1030" max="1030" width="0.28515625" style="149" bestFit="1" customWidth="1"/>
    <col min="1031" max="1031" width="16" style="149" bestFit="1" customWidth="1"/>
    <col min="1032" max="1032" width="0.7109375" style="149" bestFit="1" customWidth="1"/>
    <col min="1033" max="1033" width="16.140625" style="149" bestFit="1" customWidth="1"/>
    <col min="1034" max="1034" width="12.5703125" style="149" bestFit="1" customWidth="1"/>
    <col min="1035" max="1035" width="4.42578125" style="149" bestFit="1" customWidth="1"/>
    <col min="1036" max="1036" width="20.85546875" style="149" bestFit="1" customWidth="1"/>
    <col min="1037" max="1037" width="16.85546875" style="149" bestFit="1" customWidth="1"/>
    <col min="1038" max="1038" width="17" style="149" bestFit="1" customWidth="1"/>
    <col min="1039" max="1039" width="20.85546875" style="149" bestFit="1" customWidth="1"/>
    <col min="1040" max="1040" width="22.140625" style="149" bestFit="1" customWidth="1"/>
    <col min="1041" max="1041" width="12.5703125" style="149" bestFit="1" customWidth="1"/>
    <col min="1042" max="1042" width="55.28515625" style="149" bestFit="1" customWidth="1"/>
    <col min="1043" max="1043" width="25.85546875" style="149" bestFit="1" customWidth="1"/>
    <col min="1044" max="1044" width="15.85546875" style="149" bestFit="1" customWidth="1"/>
    <col min="1045" max="1045" width="18.28515625" style="149" bestFit="1" customWidth="1"/>
    <col min="1046" max="1046" width="65.5703125" style="149" bestFit="1" customWidth="1"/>
    <col min="1047" max="1047" width="65.7109375" style="149" bestFit="1" customWidth="1"/>
    <col min="1048" max="1048" width="4.7109375" style="149" bestFit="1" customWidth="1"/>
    <col min="1049" max="1275" width="9.140625" style="149" customWidth="1"/>
    <col min="1276" max="1276" width="4.7109375" style="149" bestFit="1" customWidth="1"/>
    <col min="1277" max="1277" width="16.85546875" style="149" bestFit="1" customWidth="1"/>
    <col min="1278" max="1278" width="8.85546875" style="149" bestFit="1" customWidth="1"/>
    <col min="1279" max="1279" width="1.140625" style="149" bestFit="1" customWidth="1"/>
    <col min="1280" max="1280" width="25.140625" style="149" bestFit="1" customWidth="1"/>
    <col min="1281" max="1281" width="10.85546875" style="149" bestFit="1" customWidth="1"/>
    <col min="1282" max="1283" width="16.85546875" style="149" bestFit="1" customWidth="1"/>
    <col min="1284" max="1284" width="8.85546875" style="149" bestFit="1" customWidth="1"/>
    <col min="1285" max="1285" width="16" style="149" bestFit="1" customWidth="1"/>
    <col min="1286" max="1286" width="0.28515625" style="149" bestFit="1" customWidth="1"/>
    <col min="1287" max="1287" width="16" style="149" bestFit="1" customWidth="1"/>
    <col min="1288" max="1288" width="0.7109375" style="149" bestFit="1" customWidth="1"/>
    <col min="1289" max="1289" width="16.140625" style="149" bestFit="1" customWidth="1"/>
    <col min="1290" max="1290" width="12.5703125" style="149" bestFit="1" customWidth="1"/>
    <col min="1291" max="1291" width="4.42578125" style="149" bestFit="1" customWidth="1"/>
    <col min="1292" max="1292" width="20.85546875" style="149" bestFit="1" customWidth="1"/>
    <col min="1293" max="1293" width="16.85546875" style="149" bestFit="1" customWidth="1"/>
    <col min="1294" max="1294" width="17" style="149" bestFit="1" customWidth="1"/>
    <col min="1295" max="1295" width="20.85546875" style="149" bestFit="1" customWidth="1"/>
    <col min="1296" max="1296" width="22.140625" style="149" bestFit="1" customWidth="1"/>
    <col min="1297" max="1297" width="12.5703125" style="149" bestFit="1" customWidth="1"/>
    <col min="1298" max="1298" width="55.28515625" style="149" bestFit="1" customWidth="1"/>
    <col min="1299" max="1299" width="25.85546875" style="149" bestFit="1" customWidth="1"/>
    <col min="1300" max="1300" width="15.85546875" style="149" bestFit="1" customWidth="1"/>
    <col min="1301" max="1301" width="18.28515625" style="149" bestFit="1" customWidth="1"/>
    <col min="1302" max="1302" width="65.5703125" style="149" bestFit="1" customWidth="1"/>
    <col min="1303" max="1303" width="65.7109375" style="149" bestFit="1" customWidth="1"/>
    <col min="1304" max="1304" width="4.7109375" style="149" bestFit="1" customWidth="1"/>
    <col min="1305" max="1531" width="9.140625" style="149" customWidth="1"/>
    <col min="1532" max="1532" width="4.7109375" style="149" bestFit="1" customWidth="1"/>
    <col min="1533" max="1533" width="16.85546875" style="149" bestFit="1" customWidth="1"/>
    <col min="1534" max="1534" width="8.85546875" style="149" bestFit="1" customWidth="1"/>
    <col min="1535" max="1535" width="1.140625" style="149" bestFit="1" customWidth="1"/>
    <col min="1536" max="1536" width="25.140625" style="149" bestFit="1" customWidth="1"/>
    <col min="1537" max="1537" width="10.85546875" style="149" bestFit="1" customWidth="1"/>
    <col min="1538" max="1539" width="16.85546875" style="149" bestFit="1" customWidth="1"/>
    <col min="1540" max="1540" width="8.85546875" style="149" bestFit="1" customWidth="1"/>
    <col min="1541" max="1541" width="16" style="149" bestFit="1" customWidth="1"/>
    <col min="1542" max="1542" width="0.28515625" style="149" bestFit="1" customWidth="1"/>
    <col min="1543" max="1543" width="16" style="149" bestFit="1" customWidth="1"/>
    <col min="1544" max="1544" width="0.7109375" style="149" bestFit="1" customWidth="1"/>
    <col min="1545" max="1545" width="16.140625" style="149" bestFit="1" customWidth="1"/>
    <col min="1546" max="1546" width="12.5703125" style="149" bestFit="1" customWidth="1"/>
    <col min="1547" max="1547" width="4.42578125" style="149" bestFit="1" customWidth="1"/>
    <col min="1548" max="1548" width="20.85546875" style="149" bestFit="1" customWidth="1"/>
    <col min="1549" max="1549" width="16.85546875" style="149" bestFit="1" customWidth="1"/>
    <col min="1550" max="1550" width="17" style="149" bestFit="1" customWidth="1"/>
    <col min="1551" max="1551" width="20.85546875" style="149" bestFit="1" customWidth="1"/>
    <col min="1552" max="1552" width="22.140625" style="149" bestFit="1" customWidth="1"/>
    <col min="1553" max="1553" width="12.5703125" style="149" bestFit="1" customWidth="1"/>
    <col min="1554" max="1554" width="55.28515625" style="149" bestFit="1" customWidth="1"/>
    <col min="1555" max="1555" width="25.85546875" style="149" bestFit="1" customWidth="1"/>
    <col min="1556" max="1556" width="15.85546875" style="149" bestFit="1" customWidth="1"/>
    <col min="1557" max="1557" width="18.28515625" style="149" bestFit="1" customWidth="1"/>
    <col min="1558" max="1558" width="65.5703125" style="149" bestFit="1" customWidth="1"/>
    <col min="1559" max="1559" width="65.7109375" style="149" bestFit="1" customWidth="1"/>
    <col min="1560" max="1560" width="4.7109375" style="149" bestFit="1" customWidth="1"/>
    <col min="1561" max="1787" width="9.140625" style="149" customWidth="1"/>
    <col min="1788" max="1788" width="4.7109375" style="149" bestFit="1" customWidth="1"/>
    <col min="1789" max="1789" width="16.85546875" style="149" bestFit="1" customWidth="1"/>
    <col min="1790" max="1790" width="8.85546875" style="149" bestFit="1" customWidth="1"/>
    <col min="1791" max="1791" width="1.140625" style="149" bestFit="1" customWidth="1"/>
    <col min="1792" max="1792" width="25.140625" style="149" bestFit="1" customWidth="1"/>
    <col min="1793" max="1793" width="10.85546875" style="149" bestFit="1" customWidth="1"/>
    <col min="1794" max="1795" width="16.85546875" style="149" bestFit="1" customWidth="1"/>
    <col min="1796" max="1796" width="8.85546875" style="149" bestFit="1" customWidth="1"/>
    <col min="1797" max="1797" width="16" style="149" bestFit="1" customWidth="1"/>
    <col min="1798" max="1798" width="0.28515625" style="149" bestFit="1" customWidth="1"/>
    <col min="1799" max="1799" width="16" style="149" bestFit="1" customWidth="1"/>
    <col min="1800" max="1800" width="0.7109375" style="149" bestFit="1" customWidth="1"/>
    <col min="1801" max="1801" width="16.140625" style="149" bestFit="1" customWidth="1"/>
    <col min="1802" max="1802" width="12.5703125" style="149" bestFit="1" customWidth="1"/>
    <col min="1803" max="1803" width="4.42578125" style="149" bestFit="1" customWidth="1"/>
    <col min="1804" max="1804" width="20.85546875" style="149" bestFit="1" customWidth="1"/>
    <col min="1805" max="1805" width="16.85546875" style="149" bestFit="1" customWidth="1"/>
    <col min="1806" max="1806" width="17" style="149" bestFit="1" customWidth="1"/>
    <col min="1807" max="1807" width="20.85546875" style="149" bestFit="1" customWidth="1"/>
    <col min="1808" max="1808" width="22.140625" style="149" bestFit="1" customWidth="1"/>
    <col min="1809" max="1809" width="12.5703125" style="149" bestFit="1" customWidth="1"/>
    <col min="1810" max="1810" width="55.28515625" style="149" bestFit="1" customWidth="1"/>
    <col min="1811" max="1811" width="25.85546875" style="149" bestFit="1" customWidth="1"/>
    <col min="1812" max="1812" width="15.85546875" style="149" bestFit="1" customWidth="1"/>
    <col min="1813" max="1813" width="18.28515625" style="149" bestFit="1" customWidth="1"/>
    <col min="1814" max="1814" width="65.5703125" style="149" bestFit="1" customWidth="1"/>
    <col min="1815" max="1815" width="65.7109375" style="149" bestFit="1" customWidth="1"/>
    <col min="1816" max="1816" width="4.7109375" style="149" bestFit="1" customWidth="1"/>
    <col min="1817" max="2043" width="9.140625" style="149" customWidth="1"/>
    <col min="2044" max="2044" width="4.7109375" style="149" bestFit="1" customWidth="1"/>
    <col min="2045" max="2045" width="16.85546875" style="149" bestFit="1" customWidth="1"/>
    <col min="2046" max="2046" width="8.85546875" style="149" bestFit="1" customWidth="1"/>
    <col min="2047" max="2047" width="1.140625" style="149" bestFit="1" customWidth="1"/>
    <col min="2048" max="2048" width="25.140625" style="149" bestFit="1" customWidth="1"/>
    <col min="2049" max="2049" width="10.85546875" style="149" bestFit="1" customWidth="1"/>
    <col min="2050" max="2051" width="16.85546875" style="149" bestFit="1" customWidth="1"/>
    <col min="2052" max="2052" width="8.85546875" style="149" bestFit="1" customWidth="1"/>
    <col min="2053" max="2053" width="16" style="149" bestFit="1" customWidth="1"/>
    <col min="2054" max="2054" width="0.28515625" style="149" bestFit="1" customWidth="1"/>
    <col min="2055" max="2055" width="16" style="149" bestFit="1" customWidth="1"/>
    <col min="2056" max="2056" width="0.7109375" style="149" bestFit="1" customWidth="1"/>
    <col min="2057" max="2057" width="16.140625" style="149" bestFit="1" customWidth="1"/>
    <col min="2058" max="2058" width="12.5703125" style="149" bestFit="1" customWidth="1"/>
    <col min="2059" max="2059" width="4.42578125" style="149" bestFit="1" customWidth="1"/>
    <col min="2060" max="2060" width="20.85546875" style="149" bestFit="1" customWidth="1"/>
    <col min="2061" max="2061" width="16.85546875" style="149" bestFit="1" customWidth="1"/>
    <col min="2062" max="2062" width="17" style="149" bestFit="1" customWidth="1"/>
    <col min="2063" max="2063" width="20.85546875" style="149" bestFit="1" customWidth="1"/>
    <col min="2064" max="2064" width="22.140625" style="149" bestFit="1" customWidth="1"/>
    <col min="2065" max="2065" width="12.5703125" style="149" bestFit="1" customWidth="1"/>
    <col min="2066" max="2066" width="55.28515625" style="149" bestFit="1" customWidth="1"/>
    <col min="2067" max="2067" width="25.85546875" style="149" bestFit="1" customWidth="1"/>
    <col min="2068" max="2068" width="15.85546875" style="149" bestFit="1" customWidth="1"/>
    <col min="2069" max="2069" width="18.28515625" style="149" bestFit="1" customWidth="1"/>
    <col min="2070" max="2070" width="65.5703125" style="149" bestFit="1" customWidth="1"/>
    <col min="2071" max="2071" width="65.7109375" style="149" bestFit="1" customWidth="1"/>
    <col min="2072" max="2072" width="4.7109375" style="149" bestFit="1" customWidth="1"/>
    <col min="2073" max="2299" width="9.140625" style="149" customWidth="1"/>
    <col min="2300" max="2300" width="4.7109375" style="149" bestFit="1" customWidth="1"/>
    <col min="2301" max="2301" width="16.85546875" style="149" bestFit="1" customWidth="1"/>
    <col min="2302" max="2302" width="8.85546875" style="149" bestFit="1" customWidth="1"/>
    <col min="2303" max="2303" width="1.140625" style="149" bestFit="1" customWidth="1"/>
    <col min="2304" max="2304" width="25.140625" style="149" bestFit="1" customWidth="1"/>
    <col min="2305" max="2305" width="10.85546875" style="149" bestFit="1" customWidth="1"/>
    <col min="2306" max="2307" width="16.85546875" style="149" bestFit="1" customWidth="1"/>
    <col min="2308" max="2308" width="8.85546875" style="149" bestFit="1" customWidth="1"/>
    <col min="2309" max="2309" width="16" style="149" bestFit="1" customWidth="1"/>
    <col min="2310" max="2310" width="0.28515625" style="149" bestFit="1" customWidth="1"/>
    <col min="2311" max="2311" width="16" style="149" bestFit="1" customWidth="1"/>
    <col min="2312" max="2312" width="0.7109375" style="149" bestFit="1" customWidth="1"/>
    <col min="2313" max="2313" width="16.140625" style="149" bestFit="1" customWidth="1"/>
    <col min="2314" max="2314" width="12.5703125" style="149" bestFit="1" customWidth="1"/>
    <col min="2315" max="2315" width="4.42578125" style="149" bestFit="1" customWidth="1"/>
    <col min="2316" max="2316" width="20.85546875" style="149" bestFit="1" customWidth="1"/>
    <col min="2317" max="2317" width="16.85546875" style="149" bestFit="1" customWidth="1"/>
    <col min="2318" max="2318" width="17" style="149" bestFit="1" customWidth="1"/>
    <col min="2319" max="2319" width="20.85546875" style="149" bestFit="1" customWidth="1"/>
    <col min="2320" max="2320" width="22.140625" style="149" bestFit="1" customWidth="1"/>
    <col min="2321" max="2321" width="12.5703125" style="149" bestFit="1" customWidth="1"/>
    <col min="2322" max="2322" width="55.28515625" style="149" bestFit="1" customWidth="1"/>
    <col min="2323" max="2323" width="25.85546875" style="149" bestFit="1" customWidth="1"/>
    <col min="2324" max="2324" width="15.85546875" style="149" bestFit="1" customWidth="1"/>
    <col min="2325" max="2325" width="18.28515625" style="149" bestFit="1" customWidth="1"/>
    <col min="2326" max="2326" width="65.5703125" style="149" bestFit="1" customWidth="1"/>
    <col min="2327" max="2327" width="65.7109375" style="149" bestFit="1" customWidth="1"/>
    <col min="2328" max="2328" width="4.7109375" style="149" bestFit="1" customWidth="1"/>
    <col min="2329" max="2555" width="9.140625" style="149" customWidth="1"/>
    <col min="2556" max="2556" width="4.7109375" style="149" bestFit="1" customWidth="1"/>
    <col min="2557" max="2557" width="16.85546875" style="149" bestFit="1" customWidth="1"/>
    <col min="2558" max="2558" width="8.85546875" style="149" bestFit="1" customWidth="1"/>
    <col min="2559" max="2559" width="1.140625" style="149" bestFit="1" customWidth="1"/>
    <col min="2560" max="2560" width="25.140625" style="149" bestFit="1" customWidth="1"/>
    <col min="2561" max="2561" width="10.85546875" style="149" bestFit="1" customWidth="1"/>
    <col min="2562" max="2563" width="16.85546875" style="149" bestFit="1" customWidth="1"/>
    <col min="2564" max="2564" width="8.85546875" style="149" bestFit="1" customWidth="1"/>
    <col min="2565" max="2565" width="16" style="149" bestFit="1" customWidth="1"/>
    <col min="2566" max="2566" width="0.28515625" style="149" bestFit="1" customWidth="1"/>
    <col min="2567" max="2567" width="16" style="149" bestFit="1" customWidth="1"/>
    <col min="2568" max="2568" width="0.7109375" style="149" bestFit="1" customWidth="1"/>
    <col min="2569" max="2569" width="16.140625" style="149" bestFit="1" customWidth="1"/>
    <col min="2570" max="2570" width="12.5703125" style="149" bestFit="1" customWidth="1"/>
    <col min="2571" max="2571" width="4.42578125" style="149" bestFit="1" customWidth="1"/>
    <col min="2572" max="2572" width="20.85546875" style="149" bestFit="1" customWidth="1"/>
    <col min="2573" max="2573" width="16.85546875" style="149" bestFit="1" customWidth="1"/>
    <col min="2574" max="2574" width="17" style="149" bestFit="1" customWidth="1"/>
    <col min="2575" max="2575" width="20.85546875" style="149" bestFit="1" customWidth="1"/>
    <col min="2576" max="2576" width="22.140625" style="149" bestFit="1" customWidth="1"/>
    <col min="2577" max="2577" width="12.5703125" style="149" bestFit="1" customWidth="1"/>
    <col min="2578" max="2578" width="55.28515625" style="149" bestFit="1" customWidth="1"/>
    <col min="2579" max="2579" width="25.85546875" style="149" bestFit="1" customWidth="1"/>
    <col min="2580" max="2580" width="15.85546875" style="149" bestFit="1" customWidth="1"/>
    <col min="2581" max="2581" width="18.28515625" style="149" bestFit="1" customWidth="1"/>
    <col min="2582" max="2582" width="65.5703125" style="149" bestFit="1" customWidth="1"/>
    <col min="2583" max="2583" width="65.7109375" style="149" bestFit="1" customWidth="1"/>
    <col min="2584" max="2584" width="4.7109375" style="149" bestFit="1" customWidth="1"/>
    <col min="2585" max="2811" width="9.140625" style="149" customWidth="1"/>
    <col min="2812" max="2812" width="4.7109375" style="149" bestFit="1" customWidth="1"/>
    <col min="2813" max="2813" width="16.85546875" style="149" bestFit="1" customWidth="1"/>
    <col min="2814" max="2814" width="8.85546875" style="149" bestFit="1" customWidth="1"/>
    <col min="2815" max="2815" width="1.140625" style="149" bestFit="1" customWidth="1"/>
    <col min="2816" max="2816" width="25.140625" style="149" bestFit="1" customWidth="1"/>
    <col min="2817" max="2817" width="10.85546875" style="149" bestFit="1" customWidth="1"/>
    <col min="2818" max="2819" width="16.85546875" style="149" bestFit="1" customWidth="1"/>
    <col min="2820" max="2820" width="8.85546875" style="149" bestFit="1" customWidth="1"/>
    <col min="2821" max="2821" width="16" style="149" bestFit="1" customWidth="1"/>
    <col min="2822" max="2822" width="0.28515625" style="149" bestFit="1" customWidth="1"/>
    <col min="2823" max="2823" width="16" style="149" bestFit="1" customWidth="1"/>
    <col min="2824" max="2824" width="0.7109375" style="149" bestFit="1" customWidth="1"/>
    <col min="2825" max="2825" width="16.140625" style="149" bestFit="1" customWidth="1"/>
    <col min="2826" max="2826" width="12.5703125" style="149" bestFit="1" customWidth="1"/>
    <col min="2827" max="2827" width="4.42578125" style="149" bestFit="1" customWidth="1"/>
    <col min="2828" max="2828" width="20.85546875" style="149" bestFit="1" customWidth="1"/>
    <col min="2829" max="2829" width="16.85546875" style="149" bestFit="1" customWidth="1"/>
    <col min="2830" max="2830" width="17" style="149" bestFit="1" customWidth="1"/>
    <col min="2831" max="2831" width="20.85546875" style="149" bestFit="1" customWidth="1"/>
    <col min="2832" max="2832" width="22.140625" style="149" bestFit="1" customWidth="1"/>
    <col min="2833" max="2833" width="12.5703125" style="149" bestFit="1" customWidth="1"/>
    <col min="2834" max="2834" width="55.28515625" style="149" bestFit="1" customWidth="1"/>
    <col min="2835" max="2835" width="25.85546875" style="149" bestFit="1" customWidth="1"/>
    <col min="2836" max="2836" width="15.85546875" style="149" bestFit="1" customWidth="1"/>
    <col min="2837" max="2837" width="18.28515625" style="149" bestFit="1" customWidth="1"/>
    <col min="2838" max="2838" width="65.5703125" style="149" bestFit="1" customWidth="1"/>
    <col min="2839" max="2839" width="65.7109375" style="149" bestFit="1" customWidth="1"/>
    <col min="2840" max="2840" width="4.7109375" style="149" bestFit="1" customWidth="1"/>
    <col min="2841" max="3067" width="9.140625" style="149" customWidth="1"/>
    <col min="3068" max="3068" width="4.7109375" style="149" bestFit="1" customWidth="1"/>
    <col min="3069" max="3069" width="16.85546875" style="149" bestFit="1" customWidth="1"/>
    <col min="3070" max="3070" width="8.85546875" style="149" bestFit="1" customWidth="1"/>
    <col min="3071" max="3071" width="1.140625" style="149" bestFit="1" customWidth="1"/>
    <col min="3072" max="3072" width="25.140625" style="149" bestFit="1" customWidth="1"/>
    <col min="3073" max="3073" width="10.85546875" style="149" bestFit="1" customWidth="1"/>
    <col min="3074" max="3075" width="16.85546875" style="149" bestFit="1" customWidth="1"/>
    <col min="3076" max="3076" width="8.85546875" style="149" bestFit="1" customWidth="1"/>
    <col min="3077" max="3077" width="16" style="149" bestFit="1" customWidth="1"/>
    <col min="3078" max="3078" width="0.28515625" style="149" bestFit="1" customWidth="1"/>
    <col min="3079" max="3079" width="16" style="149" bestFit="1" customWidth="1"/>
    <col min="3080" max="3080" width="0.7109375" style="149" bestFit="1" customWidth="1"/>
    <col min="3081" max="3081" width="16.140625" style="149" bestFit="1" customWidth="1"/>
    <col min="3082" max="3082" width="12.5703125" style="149" bestFit="1" customWidth="1"/>
    <col min="3083" max="3083" width="4.42578125" style="149" bestFit="1" customWidth="1"/>
    <col min="3084" max="3084" width="20.85546875" style="149" bestFit="1" customWidth="1"/>
    <col min="3085" max="3085" width="16.85546875" style="149" bestFit="1" customWidth="1"/>
    <col min="3086" max="3086" width="17" style="149" bestFit="1" customWidth="1"/>
    <col min="3087" max="3087" width="20.85546875" style="149" bestFit="1" customWidth="1"/>
    <col min="3088" max="3088" width="22.140625" style="149" bestFit="1" customWidth="1"/>
    <col min="3089" max="3089" width="12.5703125" style="149" bestFit="1" customWidth="1"/>
    <col min="3090" max="3090" width="55.28515625" style="149" bestFit="1" customWidth="1"/>
    <col min="3091" max="3091" width="25.85546875" style="149" bestFit="1" customWidth="1"/>
    <col min="3092" max="3092" width="15.85546875" style="149" bestFit="1" customWidth="1"/>
    <col min="3093" max="3093" width="18.28515625" style="149" bestFit="1" customWidth="1"/>
    <col min="3094" max="3094" width="65.5703125" style="149" bestFit="1" customWidth="1"/>
    <col min="3095" max="3095" width="65.7109375" style="149" bestFit="1" customWidth="1"/>
    <col min="3096" max="3096" width="4.7109375" style="149" bestFit="1" customWidth="1"/>
    <col min="3097" max="3323" width="9.140625" style="149" customWidth="1"/>
    <col min="3324" max="3324" width="4.7109375" style="149" bestFit="1" customWidth="1"/>
    <col min="3325" max="3325" width="16.85546875" style="149" bestFit="1" customWidth="1"/>
    <col min="3326" max="3326" width="8.85546875" style="149" bestFit="1" customWidth="1"/>
    <col min="3327" max="3327" width="1.140625" style="149" bestFit="1" customWidth="1"/>
    <col min="3328" max="3328" width="25.140625" style="149" bestFit="1" customWidth="1"/>
    <col min="3329" max="3329" width="10.85546875" style="149" bestFit="1" customWidth="1"/>
    <col min="3330" max="3331" width="16.85546875" style="149" bestFit="1" customWidth="1"/>
    <col min="3332" max="3332" width="8.85546875" style="149" bestFit="1" customWidth="1"/>
    <col min="3333" max="3333" width="16" style="149" bestFit="1" customWidth="1"/>
    <col min="3334" max="3334" width="0.28515625" style="149" bestFit="1" customWidth="1"/>
    <col min="3335" max="3335" width="16" style="149" bestFit="1" customWidth="1"/>
    <col min="3336" max="3336" width="0.7109375" style="149" bestFit="1" customWidth="1"/>
    <col min="3337" max="3337" width="16.140625" style="149" bestFit="1" customWidth="1"/>
    <col min="3338" max="3338" width="12.5703125" style="149" bestFit="1" customWidth="1"/>
    <col min="3339" max="3339" width="4.42578125" style="149" bestFit="1" customWidth="1"/>
    <col min="3340" max="3340" width="20.85546875" style="149" bestFit="1" customWidth="1"/>
    <col min="3341" max="3341" width="16.85546875" style="149" bestFit="1" customWidth="1"/>
    <col min="3342" max="3342" width="17" style="149" bestFit="1" customWidth="1"/>
    <col min="3343" max="3343" width="20.85546875" style="149" bestFit="1" customWidth="1"/>
    <col min="3344" max="3344" width="22.140625" style="149" bestFit="1" customWidth="1"/>
    <col min="3345" max="3345" width="12.5703125" style="149" bestFit="1" customWidth="1"/>
    <col min="3346" max="3346" width="55.28515625" style="149" bestFit="1" customWidth="1"/>
    <col min="3347" max="3347" width="25.85546875" style="149" bestFit="1" customWidth="1"/>
    <col min="3348" max="3348" width="15.85546875" style="149" bestFit="1" customWidth="1"/>
    <col min="3349" max="3349" width="18.28515625" style="149" bestFit="1" customWidth="1"/>
    <col min="3350" max="3350" width="65.5703125" style="149" bestFit="1" customWidth="1"/>
    <col min="3351" max="3351" width="65.7109375" style="149" bestFit="1" customWidth="1"/>
    <col min="3352" max="3352" width="4.7109375" style="149" bestFit="1" customWidth="1"/>
    <col min="3353" max="3579" width="9.140625" style="149" customWidth="1"/>
    <col min="3580" max="3580" width="4.7109375" style="149" bestFit="1" customWidth="1"/>
    <col min="3581" max="3581" width="16.85546875" style="149" bestFit="1" customWidth="1"/>
    <col min="3582" max="3582" width="8.85546875" style="149" bestFit="1" customWidth="1"/>
    <col min="3583" max="3583" width="1.140625" style="149" bestFit="1" customWidth="1"/>
    <col min="3584" max="3584" width="25.140625" style="149" bestFit="1" customWidth="1"/>
    <col min="3585" max="3585" width="10.85546875" style="149" bestFit="1" customWidth="1"/>
    <col min="3586" max="3587" width="16.85546875" style="149" bestFit="1" customWidth="1"/>
    <col min="3588" max="3588" width="8.85546875" style="149" bestFit="1" customWidth="1"/>
    <col min="3589" max="3589" width="16" style="149" bestFit="1" customWidth="1"/>
    <col min="3590" max="3590" width="0.28515625" style="149" bestFit="1" customWidth="1"/>
    <col min="3591" max="3591" width="16" style="149" bestFit="1" customWidth="1"/>
    <col min="3592" max="3592" width="0.7109375" style="149" bestFit="1" customWidth="1"/>
    <col min="3593" max="3593" width="16.140625" style="149" bestFit="1" customWidth="1"/>
    <col min="3594" max="3594" width="12.5703125" style="149" bestFit="1" customWidth="1"/>
    <col min="3595" max="3595" width="4.42578125" style="149" bestFit="1" customWidth="1"/>
    <col min="3596" max="3596" width="20.85546875" style="149" bestFit="1" customWidth="1"/>
    <col min="3597" max="3597" width="16.85546875" style="149" bestFit="1" customWidth="1"/>
    <col min="3598" max="3598" width="17" style="149" bestFit="1" customWidth="1"/>
    <col min="3599" max="3599" width="20.85546875" style="149" bestFit="1" customWidth="1"/>
    <col min="3600" max="3600" width="22.140625" style="149" bestFit="1" customWidth="1"/>
    <col min="3601" max="3601" width="12.5703125" style="149" bestFit="1" customWidth="1"/>
    <col min="3602" max="3602" width="55.28515625" style="149" bestFit="1" customWidth="1"/>
    <col min="3603" max="3603" width="25.85546875" style="149" bestFit="1" customWidth="1"/>
    <col min="3604" max="3604" width="15.85546875" style="149" bestFit="1" customWidth="1"/>
    <col min="3605" max="3605" width="18.28515625" style="149" bestFit="1" customWidth="1"/>
    <col min="3606" max="3606" width="65.5703125" style="149" bestFit="1" customWidth="1"/>
    <col min="3607" max="3607" width="65.7109375" style="149" bestFit="1" customWidth="1"/>
    <col min="3608" max="3608" width="4.7109375" style="149" bestFit="1" customWidth="1"/>
    <col min="3609" max="3835" width="9.140625" style="149" customWidth="1"/>
    <col min="3836" max="3836" width="4.7109375" style="149" bestFit="1" customWidth="1"/>
    <col min="3837" max="3837" width="16.85546875" style="149" bestFit="1" customWidth="1"/>
    <col min="3838" max="3838" width="8.85546875" style="149" bestFit="1" customWidth="1"/>
    <col min="3839" max="3839" width="1.140625" style="149" bestFit="1" customWidth="1"/>
    <col min="3840" max="3840" width="25.140625" style="149" bestFit="1" customWidth="1"/>
    <col min="3841" max="3841" width="10.85546875" style="149" bestFit="1" customWidth="1"/>
    <col min="3842" max="3843" width="16.85546875" style="149" bestFit="1" customWidth="1"/>
    <col min="3844" max="3844" width="8.85546875" style="149" bestFit="1" customWidth="1"/>
    <col min="3845" max="3845" width="16" style="149" bestFit="1" customWidth="1"/>
    <col min="3846" max="3846" width="0.28515625" style="149" bestFit="1" customWidth="1"/>
    <col min="3847" max="3847" width="16" style="149" bestFit="1" customWidth="1"/>
    <col min="3848" max="3848" width="0.7109375" style="149" bestFit="1" customWidth="1"/>
    <col min="3849" max="3849" width="16.140625" style="149" bestFit="1" customWidth="1"/>
    <col min="3850" max="3850" width="12.5703125" style="149" bestFit="1" customWidth="1"/>
    <col min="3851" max="3851" width="4.42578125" style="149" bestFit="1" customWidth="1"/>
    <col min="3852" max="3852" width="20.85546875" style="149" bestFit="1" customWidth="1"/>
    <col min="3853" max="3853" width="16.85546875" style="149" bestFit="1" customWidth="1"/>
    <col min="3854" max="3854" width="17" style="149" bestFit="1" customWidth="1"/>
    <col min="3855" max="3855" width="20.85546875" style="149" bestFit="1" customWidth="1"/>
    <col min="3856" max="3856" width="22.140625" style="149" bestFit="1" customWidth="1"/>
    <col min="3857" max="3857" width="12.5703125" style="149" bestFit="1" customWidth="1"/>
    <col min="3858" max="3858" width="55.28515625" style="149" bestFit="1" customWidth="1"/>
    <col min="3859" max="3859" width="25.85546875" style="149" bestFit="1" customWidth="1"/>
    <col min="3860" max="3860" width="15.85546875" style="149" bestFit="1" customWidth="1"/>
    <col min="3861" max="3861" width="18.28515625" style="149" bestFit="1" customWidth="1"/>
    <col min="3862" max="3862" width="65.5703125" style="149" bestFit="1" customWidth="1"/>
    <col min="3863" max="3863" width="65.7109375" style="149" bestFit="1" customWidth="1"/>
    <col min="3864" max="3864" width="4.7109375" style="149" bestFit="1" customWidth="1"/>
    <col min="3865" max="4091" width="9.140625" style="149" customWidth="1"/>
    <col min="4092" max="4092" width="4.7109375" style="149" bestFit="1" customWidth="1"/>
    <col min="4093" max="4093" width="16.85546875" style="149" bestFit="1" customWidth="1"/>
    <col min="4094" max="4094" width="8.85546875" style="149" bestFit="1" customWidth="1"/>
    <col min="4095" max="4095" width="1.140625" style="149" bestFit="1" customWidth="1"/>
    <col min="4096" max="4096" width="25.140625" style="149" bestFit="1" customWidth="1"/>
    <col min="4097" max="4097" width="10.85546875" style="149" bestFit="1" customWidth="1"/>
    <col min="4098" max="4099" width="16.85546875" style="149" bestFit="1" customWidth="1"/>
    <col min="4100" max="4100" width="8.85546875" style="149" bestFit="1" customWidth="1"/>
    <col min="4101" max="4101" width="16" style="149" bestFit="1" customWidth="1"/>
    <col min="4102" max="4102" width="0.28515625" style="149" bestFit="1" customWidth="1"/>
    <col min="4103" max="4103" width="16" style="149" bestFit="1" customWidth="1"/>
    <col min="4104" max="4104" width="0.7109375" style="149" bestFit="1" customWidth="1"/>
    <col min="4105" max="4105" width="16.140625" style="149" bestFit="1" customWidth="1"/>
    <col min="4106" max="4106" width="12.5703125" style="149" bestFit="1" customWidth="1"/>
    <col min="4107" max="4107" width="4.42578125" style="149" bestFit="1" customWidth="1"/>
    <col min="4108" max="4108" width="20.85546875" style="149" bestFit="1" customWidth="1"/>
    <col min="4109" max="4109" width="16.85546875" style="149" bestFit="1" customWidth="1"/>
    <col min="4110" max="4110" width="17" style="149" bestFit="1" customWidth="1"/>
    <col min="4111" max="4111" width="20.85546875" style="149" bestFit="1" customWidth="1"/>
    <col min="4112" max="4112" width="22.140625" style="149" bestFit="1" customWidth="1"/>
    <col min="4113" max="4113" width="12.5703125" style="149" bestFit="1" customWidth="1"/>
    <col min="4114" max="4114" width="55.28515625" style="149" bestFit="1" customWidth="1"/>
    <col min="4115" max="4115" width="25.85546875" style="149" bestFit="1" customWidth="1"/>
    <col min="4116" max="4116" width="15.85546875" style="149" bestFit="1" customWidth="1"/>
    <col min="4117" max="4117" width="18.28515625" style="149" bestFit="1" customWidth="1"/>
    <col min="4118" max="4118" width="65.5703125" style="149" bestFit="1" customWidth="1"/>
    <col min="4119" max="4119" width="65.7109375" style="149" bestFit="1" customWidth="1"/>
    <col min="4120" max="4120" width="4.7109375" style="149" bestFit="1" customWidth="1"/>
    <col min="4121" max="4347" width="9.140625" style="149" customWidth="1"/>
    <col min="4348" max="4348" width="4.7109375" style="149" bestFit="1" customWidth="1"/>
    <col min="4349" max="4349" width="16.85546875" style="149" bestFit="1" customWidth="1"/>
    <col min="4350" max="4350" width="8.85546875" style="149" bestFit="1" customWidth="1"/>
    <col min="4351" max="4351" width="1.140625" style="149" bestFit="1" customWidth="1"/>
    <col min="4352" max="4352" width="25.140625" style="149" bestFit="1" customWidth="1"/>
    <col min="4353" max="4353" width="10.85546875" style="149" bestFit="1" customWidth="1"/>
    <col min="4354" max="4355" width="16.85546875" style="149" bestFit="1" customWidth="1"/>
    <col min="4356" max="4356" width="8.85546875" style="149" bestFit="1" customWidth="1"/>
    <col min="4357" max="4357" width="16" style="149" bestFit="1" customWidth="1"/>
    <col min="4358" max="4358" width="0.28515625" style="149" bestFit="1" customWidth="1"/>
    <col min="4359" max="4359" width="16" style="149" bestFit="1" customWidth="1"/>
    <col min="4360" max="4360" width="0.7109375" style="149" bestFit="1" customWidth="1"/>
    <col min="4361" max="4361" width="16.140625" style="149" bestFit="1" customWidth="1"/>
    <col min="4362" max="4362" width="12.5703125" style="149" bestFit="1" customWidth="1"/>
    <col min="4363" max="4363" width="4.42578125" style="149" bestFit="1" customWidth="1"/>
    <col min="4364" max="4364" width="20.85546875" style="149" bestFit="1" customWidth="1"/>
    <col min="4365" max="4365" width="16.85546875" style="149" bestFit="1" customWidth="1"/>
    <col min="4366" max="4366" width="17" style="149" bestFit="1" customWidth="1"/>
    <col min="4367" max="4367" width="20.85546875" style="149" bestFit="1" customWidth="1"/>
    <col min="4368" max="4368" width="22.140625" style="149" bestFit="1" customWidth="1"/>
    <col min="4369" max="4369" width="12.5703125" style="149" bestFit="1" customWidth="1"/>
    <col min="4370" max="4370" width="55.28515625" style="149" bestFit="1" customWidth="1"/>
    <col min="4371" max="4371" width="25.85546875" style="149" bestFit="1" customWidth="1"/>
    <col min="4372" max="4372" width="15.85546875" style="149" bestFit="1" customWidth="1"/>
    <col min="4373" max="4373" width="18.28515625" style="149" bestFit="1" customWidth="1"/>
    <col min="4374" max="4374" width="65.5703125" style="149" bestFit="1" customWidth="1"/>
    <col min="4375" max="4375" width="65.7109375" style="149" bestFit="1" customWidth="1"/>
    <col min="4376" max="4376" width="4.7109375" style="149" bestFit="1" customWidth="1"/>
    <col min="4377" max="4603" width="9.140625" style="149" customWidth="1"/>
    <col min="4604" max="4604" width="4.7109375" style="149" bestFit="1" customWidth="1"/>
    <col min="4605" max="4605" width="16.85546875" style="149" bestFit="1" customWidth="1"/>
    <col min="4606" max="4606" width="8.85546875" style="149" bestFit="1" customWidth="1"/>
    <col min="4607" max="4607" width="1.140625" style="149" bestFit="1" customWidth="1"/>
    <col min="4608" max="4608" width="25.140625" style="149" bestFit="1" customWidth="1"/>
    <col min="4609" max="4609" width="10.85546875" style="149" bestFit="1" customWidth="1"/>
    <col min="4610" max="4611" width="16.85546875" style="149" bestFit="1" customWidth="1"/>
    <col min="4612" max="4612" width="8.85546875" style="149" bestFit="1" customWidth="1"/>
    <col min="4613" max="4613" width="16" style="149" bestFit="1" customWidth="1"/>
    <col min="4614" max="4614" width="0.28515625" style="149" bestFit="1" customWidth="1"/>
    <col min="4615" max="4615" width="16" style="149" bestFit="1" customWidth="1"/>
    <col min="4616" max="4616" width="0.7109375" style="149" bestFit="1" customWidth="1"/>
    <col min="4617" max="4617" width="16.140625" style="149" bestFit="1" customWidth="1"/>
    <col min="4618" max="4618" width="12.5703125" style="149" bestFit="1" customWidth="1"/>
    <col min="4619" max="4619" width="4.42578125" style="149" bestFit="1" customWidth="1"/>
    <col min="4620" max="4620" width="20.85546875" style="149" bestFit="1" customWidth="1"/>
    <col min="4621" max="4621" width="16.85546875" style="149" bestFit="1" customWidth="1"/>
    <col min="4622" max="4622" width="17" style="149" bestFit="1" customWidth="1"/>
    <col min="4623" max="4623" width="20.85546875" style="149" bestFit="1" customWidth="1"/>
    <col min="4624" max="4624" width="22.140625" style="149" bestFit="1" customWidth="1"/>
    <col min="4625" max="4625" width="12.5703125" style="149" bestFit="1" customWidth="1"/>
    <col min="4626" max="4626" width="55.28515625" style="149" bestFit="1" customWidth="1"/>
    <col min="4627" max="4627" width="25.85546875" style="149" bestFit="1" customWidth="1"/>
    <col min="4628" max="4628" width="15.85546875" style="149" bestFit="1" customWidth="1"/>
    <col min="4629" max="4629" width="18.28515625" style="149" bestFit="1" customWidth="1"/>
    <col min="4630" max="4630" width="65.5703125" style="149" bestFit="1" customWidth="1"/>
    <col min="4631" max="4631" width="65.7109375" style="149" bestFit="1" customWidth="1"/>
    <col min="4632" max="4632" width="4.7109375" style="149" bestFit="1" customWidth="1"/>
    <col min="4633" max="4859" width="9.140625" style="149" customWidth="1"/>
    <col min="4860" max="4860" width="4.7109375" style="149" bestFit="1" customWidth="1"/>
    <col min="4861" max="4861" width="16.85546875" style="149" bestFit="1" customWidth="1"/>
    <col min="4862" max="4862" width="8.85546875" style="149" bestFit="1" customWidth="1"/>
    <col min="4863" max="4863" width="1.140625" style="149" bestFit="1" customWidth="1"/>
    <col min="4864" max="4864" width="25.140625" style="149" bestFit="1" customWidth="1"/>
    <col min="4865" max="4865" width="10.85546875" style="149" bestFit="1" customWidth="1"/>
    <col min="4866" max="4867" width="16.85546875" style="149" bestFit="1" customWidth="1"/>
    <col min="4868" max="4868" width="8.85546875" style="149" bestFit="1" customWidth="1"/>
    <col min="4869" max="4869" width="16" style="149" bestFit="1" customWidth="1"/>
    <col min="4870" max="4870" width="0.28515625" style="149" bestFit="1" customWidth="1"/>
    <col min="4871" max="4871" width="16" style="149" bestFit="1" customWidth="1"/>
    <col min="4872" max="4872" width="0.7109375" style="149" bestFit="1" customWidth="1"/>
    <col min="4873" max="4873" width="16.140625" style="149" bestFit="1" customWidth="1"/>
    <col min="4874" max="4874" width="12.5703125" style="149" bestFit="1" customWidth="1"/>
    <col min="4875" max="4875" width="4.42578125" style="149" bestFit="1" customWidth="1"/>
    <col min="4876" max="4876" width="20.85546875" style="149" bestFit="1" customWidth="1"/>
    <col min="4877" max="4877" width="16.85546875" style="149" bestFit="1" customWidth="1"/>
    <col min="4878" max="4878" width="17" style="149" bestFit="1" customWidth="1"/>
    <col min="4879" max="4879" width="20.85546875" style="149" bestFit="1" customWidth="1"/>
    <col min="4880" max="4880" width="22.140625" style="149" bestFit="1" customWidth="1"/>
    <col min="4881" max="4881" width="12.5703125" style="149" bestFit="1" customWidth="1"/>
    <col min="4882" max="4882" width="55.28515625" style="149" bestFit="1" customWidth="1"/>
    <col min="4883" max="4883" width="25.85546875" style="149" bestFit="1" customWidth="1"/>
    <col min="4884" max="4884" width="15.85546875" style="149" bestFit="1" customWidth="1"/>
    <col min="4885" max="4885" width="18.28515625" style="149" bestFit="1" customWidth="1"/>
    <col min="4886" max="4886" width="65.5703125" style="149" bestFit="1" customWidth="1"/>
    <col min="4887" max="4887" width="65.7109375" style="149" bestFit="1" customWidth="1"/>
    <col min="4888" max="4888" width="4.7109375" style="149" bestFit="1" customWidth="1"/>
    <col min="4889" max="5115" width="9.140625" style="149" customWidth="1"/>
    <col min="5116" max="5116" width="4.7109375" style="149" bestFit="1" customWidth="1"/>
    <col min="5117" max="5117" width="16.85546875" style="149" bestFit="1" customWidth="1"/>
    <col min="5118" max="5118" width="8.85546875" style="149" bestFit="1" customWidth="1"/>
    <col min="5119" max="5119" width="1.140625" style="149" bestFit="1" customWidth="1"/>
    <col min="5120" max="5120" width="25.140625" style="149" bestFit="1" customWidth="1"/>
    <col min="5121" max="5121" width="10.85546875" style="149" bestFit="1" customWidth="1"/>
    <col min="5122" max="5123" width="16.85546875" style="149" bestFit="1" customWidth="1"/>
    <col min="5124" max="5124" width="8.85546875" style="149" bestFit="1" customWidth="1"/>
    <col min="5125" max="5125" width="16" style="149" bestFit="1" customWidth="1"/>
    <col min="5126" max="5126" width="0.28515625" style="149" bestFit="1" customWidth="1"/>
    <col min="5127" max="5127" width="16" style="149" bestFit="1" customWidth="1"/>
    <col min="5128" max="5128" width="0.7109375" style="149" bestFit="1" customWidth="1"/>
    <col min="5129" max="5129" width="16.140625" style="149" bestFit="1" customWidth="1"/>
    <col min="5130" max="5130" width="12.5703125" style="149" bestFit="1" customWidth="1"/>
    <col min="5131" max="5131" width="4.42578125" style="149" bestFit="1" customWidth="1"/>
    <col min="5132" max="5132" width="20.85546875" style="149" bestFit="1" customWidth="1"/>
    <col min="5133" max="5133" width="16.85546875" style="149" bestFit="1" customWidth="1"/>
    <col min="5134" max="5134" width="17" style="149" bestFit="1" customWidth="1"/>
    <col min="5135" max="5135" width="20.85546875" style="149" bestFit="1" customWidth="1"/>
    <col min="5136" max="5136" width="22.140625" style="149" bestFit="1" customWidth="1"/>
    <col min="5137" max="5137" width="12.5703125" style="149" bestFit="1" customWidth="1"/>
    <col min="5138" max="5138" width="55.28515625" style="149" bestFit="1" customWidth="1"/>
    <col min="5139" max="5139" width="25.85546875" style="149" bestFit="1" customWidth="1"/>
    <col min="5140" max="5140" width="15.85546875" style="149" bestFit="1" customWidth="1"/>
    <col min="5141" max="5141" width="18.28515625" style="149" bestFit="1" customWidth="1"/>
    <col min="5142" max="5142" width="65.5703125" style="149" bestFit="1" customWidth="1"/>
    <col min="5143" max="5143" width="65.7109375" style="149" bestFit="1" customWidth="1"/>
    <col min="5144" max="5144" width="4.7109375" style="149" bestFit="1" customWidth="1"/>
    <col min="5145" max="5371" width="9.140625" style="149" customWidth="1"/>
    <col min="5372" max="5372" width="4.7109375" style="149" bestFit="1" customWidth="1"/>
    <col min="5373" max="5373" width="16.85546875" style="149" bestFit="1" customWidth="1"/>
    <col min="5374" max="5374" width="8.85546875" style="149" bestFit="1" customWidth="1"/>
    <col min="5375" max="5375" width="1.140625" style="149" bestFit="1" customWidth="1"/>
    <col min="5376" max="5376" width="25.140625" style="149" bestFit="1" customWidth="1"/>
    <col min="5377" max="5377" width="10.85546875" style="149" bestFit="1" customWidth="1"/>
    <col min="5378" max="5379" width="16.85546875" style="149" bestFit="1" customWidth="1"/>
    <col min="5380" max="5380" width="8.85546875" style="149" bestFit="1" customWidth="1"/>
    <col min="5381" max="5381" width="16" style="149" bestFit="1" customWidth="1"/>
    <col min="5382" max="5382" width="0.28515625" style="149" bestFit="1" customWidth="1"/>
    <col min="5383" max="5383" width="16" style="149" bestFit="1" customWidth="1"/>
    <col min="5384" max="5384" width="0.7109375" style="149" bestFit="1" customWidth="1"/>
    <col min="5385" max="5385" width="16.140625" style="149" bestFit="1" customWidth="1"/>
    <col min="5386" max="5386" width="12.5703125" style="149" bestFit="1" customWidth="1"/>
    <col min="5387" max="5387" width="4.42578125" style="149" bestFit="1" customWidth="1"/>
    <col min="5388" max="5388" width="20.85546875" style="149" bestFit="1" customWidth="1"/>
    <col min="5389" max="5389" width="16.85546875" style="149" bestFit="1" customWidth="1"/>
    <col min="5390" max="5390" width="17" style="149" bestFit="1" customWidth="1"/>
    <col min="5391" max="5391" width="20.85546875" style="149" bestFit="1" customWidth="1"/>
    <col min="5392" max="5392" width="22.140625" style="149" bestFit="1" customWidth="1"/>
    <col min="5393" max="5393" width="12.5703125" style="149" bestFit="1" customWidth="1"/>
    <col min="5394" max="5394" width="55.28515625" style="149" bestFit="1" customWidth="1"/>
    <col min="5395" max="5395" width="25.85546875" style="149" bestFit="1" customWidth="1"/>
    <col min="5396" max="5396" width="15.85546875" style="149" bestFit="1" customWidth="1"/>
    <col min="5397" max="5397" width="18.28515625" style="149" bestFit="1" customWidth="1"/>
    <col min="5398" max="5398" width="65.5703125" style="149" bestFit="1" customWidth="1"/>
    <col min="5399" max="5399" width="65.7109375" style="149" bestFit="1" customWidth="1"/>
    <col min="5400" max="5400" width="4.7109375" style="149" bestFit="1" customWidth="1"/>
    <col min="5401" max="5627" width="9.140625" style="149" customWidth="1"/>
    <col min="5628" max="5628" width="4.7109375" style="149" bestFit="1" customWidth="1"/>
    <col min="5629" max="5629" width="16.85546875" style="149" bestFit="1" customWidth="1"/>
    <col min="5630" max="5630" width="8.85546875" style="149" bestFit="1" customWidth="1"/>
    <col min="5631" max="5631" width="1.140625" style="149" bestFit="1" customWidth="1"/>
    <col min="5632" max="5632" width="25.140625" style="149" bestFit="1" customWidth="1"/>
    <col min="5633" max="5633" width="10.85546875" style="149" bestFit="1" customWidth="1"/>
    <col min="5634" max="5635" width="16.85546875" style="149" bestFit="1" customWidth="1"/>
    <col min="5636" max="5636" width="8.85546875" style="149" bestFit="1" customWidth="1"/>
    <col min="5637" max="5637" width="16" style="149" bestFit="1" customWidth="1"/>
    <col min="5638" max="5638" width="0.28515625" style="149" bestFit="1" customWidth="1"/>
    <col min="5639" max="5639" width="16" style="149" bestFit="1" customWidth="1"/>
    <col min="5640" max="5640" width="0.7109375" style="149" bestFit="1" customWidth="1"/>
    <col min="5641" max="5641" width="16.140625" style="149" bestFit="1" customWidth="1"/>
    <col min="5642" max="5642" width="12.5703125" style="149" bestFit="1" customWidth="1"/>
    <col min="5643" max="5643" width="4.42578125" style="149" bestFit="1" customWidth="1"/>
    <col min="5644" max="5644" width="20.85546875" style="149" bestFit="1" customWidth="1"/>
    <col min="5645" max="5645" width="16.85546875" style="149" bestFit="1" customWidth="1"/>
    <col min="5646" max="5646" width="17" style="149" bestFit="1" customWidth="1"/>
    <col min="5647" max="5647" width="20.85546875" style="149" bestFit="1" customWidth="1"/>
    <col min="5648" max="5648" width="22.140625" style="149" bestFit="1" customWidth="1"/>
    <col min="5649" max="5649" width="12.5703125" style="149" bestFit="1" customWidth="1"/>
    <col min="5650" max="5650" width="55.28515625" style="149" bestFit="1" customWidth="1"/>
    <col min="5651" max="5651" width="25.85546875" style="149" bestFit="1" customWidth="1"/>
    <col min="5652" max="5652" width="15.85546875" style="149" bestFit="1" customWidth="1"/>
    <col min="5653" max="5653" width="18.28515625" style="149" bestFit="1" customWidth="1"/>
    <col min="5654" max="5654" width="65.5703125" style="149" bestFit="1" customWidth="1"/>
    <col min="5655" max="5655" width="65.7109375" style="149" bestFit="1" customWidth="1"/>
    <col min="5656" max="5656" width="4.7109375" style="149" bestFit="1" customWidth="1"/>
    <col min="5657" max="5883" width="9.140625" style="149" customWidth="1"/>
    <col min="5884" max="5884" width="4.7109375" style="149" bestFit="1" customWidth="1"/>
    <col min="5885" max="5885" width="16.85546875" style="149" bestFit="1" customWidth="1"/>
    <col min="5886" max="5886" width="8.85546875" style="149" bestFit="1" customWidth="1"/>
    <col min="5887" max="5887" width="1.140625" style="149" bestFit="1" customWidth="1"/>
    <col min="5888" max="5888" width="25.140625" style="149" bestFit="1" customWidth="1"/>
    <col min="5889" max="5889" width="10.85546875" style="149" bestFit="1" customWidth="1"/>
    <col min="5890" max="5891" width="16.85546875" style="149" bestFit="1" customWidth="1"/>
    <col min="5892" max="5892" width="8.85546875" style="149" bestFit="1" customWidth="1"/>
    <col min="5893" max="5893" width="16" style="149" bestFit="1" customWidth="1"/>
    <col min="5894" max="5894" width="0.28515625" style="149" bestFit="1" customWidth="1"/>
    <col min="5895" max="5895" width="16" style="149" bestFit="1" customWidth="1"/>
    <col min="5896" max="5896" width="0.7109375" style="149" bestFit="1" customWidth="1"/>
    <col min="5897" max="5897" width="16.140625" style="149" bestFit="1" customWidth="1"/>
    <col min="5898" max="5898" width="12.5703125" style="149" bestFit="1" customWidth="1"/>
    <col min="5899" max="5899" width="4.42578125" style="149" bestFit="1" customWidth="1"/>
    <col min="5900" max="5900" width="20.85546875" style="149" bestFit="1" customWidth="1"/>
    <col min="5901" max="5901" width="16.85546875" style="149" bestFit="1" customWidth="1"/>
    <col min="5902" max="5902" width="17" style="149" bestFit="1" customWidth="1"/>
    <col min="5903" max="5903" width="20.85546875" style="149" bestFit="1" customWidth="1"/>
    <col min="5904" max="5904" width="22.140625" style="149" bestFit="1" customWidth="1"/>
    <col min="5905" max="5905" width="12.5703125" style="149" bestFit="1" customWidth="1"/>
    <col min="5906" max="5906" width="55.28515625" style="149" bestFit="1" customWidth="1"/>
    <col min="5907" max="5907" width="25.85546875" style="149" bestFit="1" customWidth="1"/>
    <col min="5908" max="5908" width="15.85546875" style="149" bestFit="1" customWidth="1"/>
    <col min="5909" max="5909" width="18.28515625" style="149" bestFit="1" customWidth="1"/>
    <col min="5910" max="5910" width="65.5703125" style="149" bestFit="1" customWidth="1"/>
    <col min="5911" max="5911" width="65.7109375" style="149" bestFit="1" customWidth="1"/>
    <col min="5912" max="5912" width="4.7109375" style="149" bestFit="1" customWidth="1"/>
    <col min="5913" max="6139" width="9.140625" style="149" customWidth="1"/>
    <col min="6140" max="6140" width="4.7109375" style="149" bestFit="1" customWidth="1"/>
    <col min="6141" max="6141" width="16.85546875" style="149" bestFit="1" customWidth="1"/>
    <col min="6142" max="6142" width="8.85546875" style="149" bestFit="1" customWidth="1"/>
    <col min="6143" max="6143" width="1.140625" style="149" bestFit="1" customWidth="1"/>
    <col min="6144" max="6144" width="25.140625" style="149" bestFit="1" customWidth="1"/>
    <col min="6145" max="6145" width="10.85546875" style="149" bestFit="1" customWidth="1"/>
    <col min="6146" max="6147" width="16.85546875" style="149" bestFit="1" customWidth="1"/>
    <col min="6148" max="6148" width="8.85546875" style="149" bestFit="1" customWidth="1"/>
    <col min="6149" max="6149" width="16" style="149" bestFit="1" customWidth="1"/>
    <col min="6150" max="6150" width="0.28515625" style="149" bestFit="1" customWidth="1"/>
    <col min="6151" max="6151" width="16" style="149" bestFit="1" customWidth="1"/>
    <col min="6152" max="6152" width="0.7109375" style="149" bestFit="1" customWidth="1"/>
    <col min="6153" max="6153" width="16.140625" style="149" bestFit="1" customWidth="1"/>
    <col min="6154" max="6154" width="12.5703125" style="149" bestFit="1" customWidth="1"/>
    <col min="6155" max="6155" width="4.42578125" style="149" bestFit="1" customWidth="1"/>
    <col min="6156" max="6156" width="20.85546875" style="149" bestFit="1" customWidth="1"/>
    <col min="6157" max="6157" width="16.85546875" style="149" bestFit="1" customWidth="1"/>
    <col min="6158" max="6158" width="17" style="149" bestFit="1" customWidth="1"/>
    <col min="6159" max="6159" width="20.85546875" style="149" bestFit="1" customWidth="1"/>
    <col min="6160" max="6160" width="22.140625" style="149" bestFit="1" customWidth="1"/>
    <col min="6161" max="6161" width="12.5703125" style="149" bestFit="1" customWidth="1"/>
    <col min="6162" max="6162" width="55.28515625" style="149" bestFit="1" customWidth="1"/>
    <col min="6163" max="6163" width="25.85546875" style="149" bestFit="1" customWidth="1"/>
    <col min="6164" max="6164" width="15.85546875" style="149" bestFit="1" customWidth="1"/>
    <col min="6165" max="6165" width="18.28515625" style="149" bestFit="1" customWidth="1"/>
    <col min="6166" max="6166" width="65.5703125" style="149" bestFit="1" customWidth="1"/>
    <col min="6167" max="6167" width="65.7109375" style="149" bestFit="1" customWidth="1"/>
    <col min="6168" max="6168" width="4.7109375" style="149" bestFit="1" customWidth="1"/>
    <col min="6169" max="6395" width="9.140625" style="149" customWidth="1"/>
    <col min="6396" max="6396" width="4.7109375" style="149" bestFit="1" customWidth="1"/>
    <col min="6397" max="6397" width="16.85546875" style="149" bestFit="1" customWidth="1"/>
    <col min="6398" max="6398" width="8.85546875" style="149" bestFit="1" customWidth="1"/>
    <col min="6399" max="6399" width="1.140625" style="149" bestFit="1" customWidth="1"/>
    <col min="6400" max="6400" width="25.140625" style="149" bestFit="1" customWidth="1"/>
    <col min="6401" max="6401" width="10.85546875" style="149" bestFit="1" customWidth="1"/>
    <col min="6402" max="6403" width="16.85546875" style="149" bestFit="1" customWidth="1"/>
    <col min="6404" max="6404" width="8.85546875" style="149" bestFit="1" customWidth="1"/>
    <col min="6405" max="6405" width="16" style="149" bestFit="1" customWidth="1"/>
    <col min="6406" max="6406" width="0.28515625" style="149" bestFit="1" customWidth="1"/>
    <col min="6407" max="6407" width="16" style="149" bestFit="1" customWidth="1"/>
    <col min="6408" max="6408" width="0.7109375" style="149" bestFit="1" customWidth="1"/>
    <col min="6409" max="6409" width="16.140625" style="149" bestFit="1" customWidth="1"/>
    <col min="6410" max="6410" width="12.5703125" style="149" bestFit="1" customWidth="1"/>
    <col min="6411" max="6411" width="4.42578125" style="149" bestFit="1" customWidth="1"/>
    <col min="6412" max="6412" width="20.85546875" style="149" bestFit="1" customWidth="1"/>
    <col min="6413" max="6413" width="16.85546875" style="149" bestFit="1" customWidth="1"/>
    <col min="6414" max="6414" width="17" style="149" bestFit="1" customWidth="1"/>
    <col min="6415" max="6415" width="20.85546875" style="149" bestFit="1" customWidth="1"/>
    <col min="6416" max="6416" width="22.140625" style="149" bestFit="1" customWidth="1"/>
    <col min="6417" max="6417" width="12.5703125" style="149" bestFit="1" customWidth="1"/>
    <col min="6418" max="6418" width="55.28515625" style="149" bestFit="1" customWidth="1"/>
    <col min="6419" max="6419" width="25.85546875" style="149" bestFit="1" customWidth="1"/>
    <col min="6420" max="6420" width="15.85546875" style="149" bestFit="1" customWidth="1"/>
    <col min="6421" max="6421" width="18.28515625" style="149" bestFit="1" customWidth="1"/>
    <col min="6422" max="6422" width="65.5703125" style="149" bestFit="1" customWidth="1"/>
    <col min="6423" max="6423" width="65.7109375" style="149" bestFit="1" customWidth="1"/>
    <col min="6424" max="6424" width="4.7109375" style="149" bestFit="1" customWidth="1"/>
    <col min="6425" max="6651" width="9.140625" style="149" customWidth="1"/>
    <col min="6652" max="6652" width="4.7109375" style="149" bestFit="1" customWidth="1"/>
    <col min="6653" max="6653" width="16.85546875" style="149" bestFit="1" customWidth="1"/>
    <col min="6654" max="6654" width="8.85546875" style="149" bestFit="1" customWidth="1"/>
    <col min="6655" max="6655" width="1.140625" style="149" bestFit="1" customWidth="1"/>
    <col min="6656" max="6656" width="25.140625" style="149" bestFit="1" customWidth="1"/>
    <col min="6657" max="6657" width="10.85546875" style="149" bestFit="1" customWidth="1"/>
    <col min="6658" max="6659" width="16.85546875" style="149" bestFit="1" customWidth="1"/>
    <col min="6660" max="6660" width="8.85546875" style="149" bestFit="1" customWidth="1"/>
    <col min="6661" max="6661" width="16" style="149" bestFit="1" customWidth="1"/>
    <col min="6662" max="6662" width="0.28515625" style="149" bestFit="1" customWidth="1"/>
    <col min="6663" max="6663" width="16" style="149" bestFit="1" customWidth="1"/>
    <col min="6664" max="6664" width="0.7109375" style="149" bestFit="1" customWidth="1"/>
    <col min="6665" max="6665" width="16.140625" style="149" bestFit="1" customWidth="1"/>
    <col min="6666" max="6666" width="12.5703125" style="149" bestFit="1" customWidth="1"/>
    <col min="6667" max="6667" width="4.42578125" style="149" bestFit="1" customWidth="1"/>
    <col min="6668" max="6668" width="20.85546875" style="149" bestFit="1" customWidth="1"/>
    <col min="6669" max="6669" width="16.85546875" style="149" bestFit="1" customWidth="1"/>
    <col min="6670" max="6670" width="17" style="149" bestFit="1" customWidth="1"/>
    <col min="6671" max="6671" width="20.85546875" style="149" bestFit="1" customWidth="1"/>
    <col min="6672" max="6672" width="22.140625" style="149" bestFit="1" customWidth="1"/>
    <col min="6673" max="6673" width="12.5703125" style="149" bestFit="1" customWidth="1"/>
    <col min="6674" max="6674" width="55.28515625" style="149" bestFit="1" customWidth="1"/>
    <col min="6675" max="6675" width="25.85546875" style="149" bestFit="1" customWidth="1"/>
    <col min="6676" max="6676" width="15.85546875" style="149" bestFit="1" customWidth="1"/>
    <col min="6677" max="6677" width="18.28515625" style="149" bestFit="1" customWidth="1"/>
    <col min="6678" max="6678" width="65.5703125" style="149" bestFit="1" customWidth="1"/>
    <col min="6679" max="6679" width="65.7109375" style="149" bestFit="1" customWidth="1"/>
    <col min="6680" max="6680" width="4.7109375" style="149" bestFit="1" customWidth="1"/>
    <col min="6681" max="6907" width="9.140625" style="149" customWidth="1"/>
    <col min="6908" max="6908" width="4.7109375" style="149" bestFit="1" customWidth="1"/>
    <col min="6909" max="6909" width="16.85546875" style="149" bestFit="1" customWidth="1"/>
    <col min="6910" max="6910" width="8.85546875" style="149" bestFit="1" customWidth="1"/>
    <col min="6911" max="6911" width="1.140625" style="149" bestFit="1" customWidth="1"/>
    <col min="6912" max="6912" width="25.140625" style="149" bestFit="1" customWidth="1"/>
    <col min="6913" max="6913" width="10.85546875" style="149" bestFit="1" customWidth="1"/>
    <col min="6914" max="6915" width="16.85546875" style="149" bestFit="1" customWidth="1"/>
    <col min="6916" max="6916" width="8.85546875" style="149" bestFit="1" customWidth="1"/>
    <col min="6917" max="6917" width="16" style="149" bestFit="1" customWidth="1"/>
    <col min="6918" max="6918" width="0.28515625" style="149" bestFit="1" customWidth="1"/>
    <col min="6919" max="6919" width="16" style="149" bestFit="1" customWidth="1"/>
    <col min="6920" max="6920" width="0.7109375" style="149" bestFit="1" customWidth="1"/>
    <col min="6921" max="6921" width="16.140625" style="149" bestFit="1" customWidth="1"/>
    <col min="6922" max="6922" width="12.5703125" style="149" bestFit="1" customWidth="1"/>
    <col min="6923" max="6923" width="4.42578125" style="149" bestFit="1" customWidth="1"/>
    <col min="6924" max="6924" width="20.85546875" style="149" bestFit="1" customWidth="1"/>
    <col min="6925" max="6925" width="16.85546875" style="149" bestFit="1" customWidth="1"/>
    <col min="6926" max="6926" width="17" style="149" bestFit="1" customWidth="1"/>
    <col min="6927" max="6927" width="20.85546875" style="149" bestFit="1" customWidth="1"/>
    <col min="6928" max="6928" width="22.140625" style="149" bestFit="1" customWidth="1"/>
    <col min="6929" max="6929" width="12.5703125" style="149" bestFit="1" customWidth="1"/>
    <col min="6930" max="6930" width="55.28515625" style="149" bestFit="1" customWidth="1"/>
    <col min="6931" max="6931" width="25.85546875" style="149" bestFit="1" customWidth="1"/>
    <col min="6932" max="6932" width="15.85546875" style="149" bestFit="1" customWidth="1"/>
    <col min="6933" max="6933" width="18.28515625" style="149" bestFit="1" customWidth="1"/>
    <col min="6934" max="6934" width="65.5703125" style="149" bestFit="1" customWidth="1"/>
    <col min="6935" max="6935" width="65.7109375" style="149" bestFit="1" customWidth="1"/>
    <col min="6936" max="6936" width="4.7109375" style="149" bestFit="1" customWidth="1"/>
    <col min="6937" max="7163" width="9.140625" style="149" customWidth="1"/>
    <col min="7164" max="7164" width="4.7109375" style="149" bestFit="1" customWidth="1"/>
    <col min="7165" max="7165" width="16.85546875" style="149" bestFit="1" customWidth="1"/>
    <col min="7166" max="7166" width="8.85546875" style="149" bestFit="1" customWidth="1"/>
    <col min="7167" max="7167" width="1.140625" style="149" bestFit="1" customWidth="1"/>
    <col min="7168" max="7168" width="25.140625" style="149" bestFit="1" customWidth="1"/>
    <col min="7169" max="7169" width="10.85546875" style="149" bestFit="1" customWidth="1"/>
    <col min="7170" max="7171" width="16.85546875" style="149" bestFit="1" customWidth="1"/>
    <col min="7172" max="7172" width="8.85546875" style="149" bestFit="1" customWidth="1"/>
    <col min="7173" max="7173" width="16" style="149" bestFit="1" customWidth="1"/>
    <col min="7174" max="7174" width="0.28515625" style="149" bestFit="1" customWidth="1"/>
    <col min="7175" max="7175" width="16" style="149" bestFit="1" customWidth="1"/>
    <col min="7176" max="7176" width="0.7109375" style="149" bestFit="1" customWidth="1"/>
    <col min="7177" max="7177" width="16.140625" style="149" bestFit="1" customWidth="1"/>
    <col min="7178" max="7178" width="12.5703125" style="149" bestFit="1" customWidth="1"/>
    <col min="7179" max="7179" width="4.42578125" style="149" bestFit="1" customWidth="1"/>
    <col min="7180" max="7180" width="20.85546875" style="149" bestFit="1" customWidth="1"/>
    <col min="7181" max="7181" width="16.85546875" style="149" bestFit="1" customWidth="1"/>
    <col min="7182" max="7182" width="17" style="149" bestFit="1" customWidth="1"/>
    <col min="7183" max="7183" width="20.85546875" style="149" bestFit="1" customWidth="1"/>
    <col min="7184" max="7184" width="22.140625" style="149" bestFit="1" customWidth="1"/>
    <col min="7185" max="7185" width="12.5703125" style="149" bestFit="1" customWidth="1"/>
    <col min="7186" max="7186" width="55.28515625" style="149" bestFit="1" customWidth="1"/>
    <col min="7187" max="7187" width="25.85546875" style="149" bestFit="1" customWidth="1"/>
    <col min="7188" max="7188" width="15.85546875" style="149" bestFit="1" customWidth="1"/>
    <col min="7189" max="7189" width="18.28515625" style="149" bestFit="1" customWidth="1"/>
    <col min="7190" max="7190" width="65.5703125" style="149" bestFit="1" customWidth="1"/>
    <col min="7191" max="7191" width="65.7109375" style="149" bestFit="1" customWidth="1"/>
    <col min="7192" max="7192" width="4.7109375" style="149" bestFit="1" customWidth="1"/>
    <col min="7193" max="7419" width="9.140625" style="149" customWidth="1"/>
    <col min="7420" max="7420" width="4.7109375" style="149" bestFit="1" customWidth="1"/>
    <col min="7421" max="7421" width="16.85546875" style="149" bestFit="1" customWidth="1"/>
    <col min="7422" max="7422" width="8.85546875" style="149" bestFit="1" customWidth="1"/>
    <col min="7423" max="7423" width="1.140625" style="149" bestFit="1" customWidth="1"/>
    <col min="7424" max="7424" width="25.140625" style="149" bestFit="1" customWidth="1"/>
    <col min="7425" max="7425" width="10.85546875" style="149" bestFit="1" customWidth="1"/>
    <col min="7426" max="7427" width="16.85546875" style="149" bestFit="1" customWidth="1"/>
    <col min="7428" max="7428" width="8.85546875" style="149" bestFit="1" customWidth="1"/>
    <col min="7429" max="7429" width="16" style="149" bestFit="1" customWidth="1"/>
    <col min="7430" max="7430" width="0.28515625" style="149" bestFit="1" customWidth="1"/>
    <col min="7431" max="7431" width="16" style="149" bestFit="1" customWidth="1"/>
    <col min="7432" max="7432" width="0.7109375" style="149" bestFit="1" customWidth="1"/>
    <col min="7433" max="7433" width="16.140625" style="149" bestFit="1" customWidth="1"/>
    <col min="7434" max="7434" width="12.5703125" style="149" bestFit="1" customWidth="1"/>
    <col min="7435" max="7435" width="4.42578125" style="149" bestFit="1" customWidth="1"/>
    <col min="7436" max="7436" width="20.85546875" style="149" bestFit="1" customWidth="1"/>
    <col min="7437" max="7437" width="16.85546875" style="149" bestFit="1" customWidth="1"/>
    <col min="7438" max="7438" width="17" style="149" bestFit="1" customWidth="1"/>
    <col min="7439" max="7439" width="20.85546875" style="149" bestFit="1" customWidth="1"/>
    <col min="7440" max="7440" width="22.140625" style="149" bestFit="1" customWidth="1"/>
    <col min="7441" max="7441" width="12.5703125" style="149" bestFit="1" customWidth="1"/>
    <col min="7442" max="7442" width="55.28515625" style="149" bestFit="1" customWidth="1"/>
    <col min="7443" max="7443" width="25.85546875" style="149" bestFit="1" customWidth="1"/>
    <col min="7444" max="7444" width="15.85546875" style="149" bestFit="1" customWidth="1"/>
    <col min="7445" max="7445" width="18.28515625" style="149" bestFit="1" customWidth="1"/>
    <col min="7446" max="7446" width="65.5703125" style="149" bestFit="1" customWidth="1"/>
    <col min="7447" max="7447" width="65.7109375" style="149" bestFit="1" customWidth="1"/>
    <col min="7448" max="7448" width="4.7109375" style="149" bestFit="1" customWidth="1"/>
    <col min="7449" max="7675" width="9.140625" style="149" customWidth="1"/>
    <col min="7676" max="7676" width="4.7109375" style="149" bestFit="1" customWidth="1"/>
    <col min="7677" max="7677" width="16.85546875" style="149" bestFit="1" customWidth="1"/>
    <col min="7678" max="7678" width="8.85546875" style="149" bestFit="1" customWidth="1"/>
    <col min="7679" max="7679" width="1.140625" style="149" bestFit="1" customWidth="1"/>
    <col min="7680" max="7680" width="25.140625" style="149" bestFit="1" customWidth="1"/>
    <col min="7681" max="7681" width="10.85546875" style="149" bestFit="1" customWidth="1"/>
    <col min="7682" max="7683" width="16.85546875" style="149" bestFit="1" customWidth="1"/>
    <col min="7684" max="7684" width="8.85546875" style="149" bestFit="1" customWidth="1"/>
    <col min="7685" max="7685" width="16" style="149" bestFit="1" customWidth="1"/>
    <col min="7686" max="7686" width="0.28515625" style="149" bestFit="1" customWidth="1"/>
    <col min="7687" max="7687" width="16" style="149" bestFit="1" customWidth="1"/>
    <col min="7688" max="7688" width="0.7109375" style="149" bestFit="1" customWidth="1"/>
    <col min="7689" max="7689" width="16.140625" style="149" bestFit="1" customWidth="1"/>
    <col min="7690" max="7690" width="12.5703125" style="149" bestFit="1" customWidth="1"/>
    <col min="7691" max="7691" width="4.42578125" style="149" bestFit="1" customWidth="1"/>
    <col min="7692" max="7692" width="20.85546875" style="149" bestFit="1" customWidth="1"/>
    <col min="7693" max="7693" width="16.85546875" style="149" bestFit="1" customWidth="1"/>
    <col min="7694" max="7694" width="17" style="149" bestFit="1" customWidth="1"/>
    <col min="7695" max="7695" width="20.85546875" style="149" bestFit="1" customWidth="1"/>
    <col min="7696" max="7696" width="22.140625" style="149" bestFit="1" customWidth="1"/>
    <col min="7697" max="7697" width="12.5703125" style="149" bestFit="1" customWidth="1"/>
    <col min="7698" max="7698" width="55.28515625" style="149" bestFit="1" customWidth="1"/>
    <col min="7699" max="7699" width="25.85546875" style="149" bestFit="1" customWidth="1"/>
    <col min="7700" max="7700" width="15.85546875" style="149" bestFit="1" customWidth="1"/>
    <col min="7701" max="7701" width="18.28515625" style="149" bestFit="1" customWidth="1"/>
    <col min="7702" max="7702" width="65.5703125" style="149" bestFit="1" customWidth="1"/>
    <col min="7703" max="7703" width="65.7109375" style="149" bestFit="1" customWidth="1"/>
    <col min="7704" max="7704" width="4.7109375" style="149" bestFit="1" customWidth="1"/>
    <col min="7705" max="7931" width="9.140625" style="149" customWidth="1"/>
    <col min="7932" max="7932" width="4.7109375" style="149" bestFit="1" customWidth="1"/>
    <col min="7933" max="7933" width="16.85546875" style="149" bestFit="1" customWidth="1"/>
    <col min="7934" max="7934" width="8.85546875" style="149" bestFit="1" customWidth="1"/>
    <col min="7935" max="7935" width="1.140625" style="149" bestFit="1" customWidth="1"/>
    <col min="7936" max="7936" width="25.140625" style="149" bestFit="1" customWidth="1"/>
    <col min="7937" max="7937" width="10.85546875" style="149" bestFit="1" customWidth="1"/>
    <col min="7938" max="7939" width="16.85546875" style="149" bestFit="1" customWidth="1"/>
    <col min="7940" max="7940" width="8.85546875" style="149" bestFit="1" customWidth="1"/>
    <col min="7941" max="7941" width="16" style="149" bestFit="1" customWidth="1"/>
    <col min="7942" max="7942" width="0.28515625" style="149" bestFit="1" customWidth="1"/>
    <col min="7943" max="7943" width="16" style="149" bestFit="1" customWidth="1"/>
    <col min="7944" max="7944" width="0.7109375" style="149" bestFit="1" customWidth="1"/>
    <col min="7945" max="7945" width="16.140625" style="149" bestFit="1" customWidth="1"/>
    <col min="7946" max="7946" width="12.5703125" style="149" bestFit="1" customWidth="1"/>
    <col min="7947" max="7947" width="4.42578125" style="149" bestFit="1" customWidth="1"/>
    <col min="7948" max="7948" width="20.85546875" style="149" bestFit="1" customWidth="1"/>
    <col min="7949" max="7949" width="16.85546875" style="149" bestFit="1" customWidth="1"/>
    <col min="7950" max="7950" width="17" style="149" bestFit="1" customWidth="1"/>
    <col min="7951" max="7951" width="20.85546875" style="149" bestFit="1" customWidth="1"/>
    <col min="7952" max="7952" width="22.140625" style="149" bestFit="1" customWidth="1"/>
    <col min="7953" max="7953" width="12.5703125" style="149" bestFit="1" customWidth="1"/>
    <col min="7954" max="7954" width="55.28515625" style="149" bestFit="1" customWidth="1"/>
    <col min="7955" max="7955" width="25.85546875" style="149" bestFit="1" customWidth="1"/>
    <col min="7956" max="7956" width="15.85546875" style="149" bestFit="1" customWidth="1"/>
    <col min="7957" max="7957" width="18.28515625" style="149" bestFit="1" customWidth="1"/>
    <col min="7958" max="7958" width="65.5703125" style="149" bestFit="1" customWidth="1"/>
    <col min="7959" max="7959" width="65.7109375" style="149" bestFit="1" customWidth="1"/>
    <col min="7960" max="7960" width="4.7109375" style="149" bestFit="1" customWidth="1"/>
    <col min="7961" max="8187" width="9.140625" style="149" customWidth="1"/>
    <col min="8188" max="8188" width="4.7109375" style="149" bestFit="1" customWidth="1"/>
    <col min="8189" max="8189" width="16.85546875" style="149" bestFit="1" customWidth="1"/>
    <col min="8190" max="8190" width="8.85546875" style="149" bestFit="1" customWidth="1"/>
    <col min="8191" max="8191" width="1.140625" style="149" bestFit="1" customWidth="1"/>
    <col min="8192" max="8192" width="25.140625" style="149" bestFit="1" customWidth="1"/>
    <col min="8193" max="8193" width="10.85546875" style="149" bestFit="1" customWidth="1"/>
    <col min="8194" max="8195" width="16.85546875" style="149" bestFit="1" customWidth="1"/>
    <col min="8196" max="8196" width="8.85546875" style="149" bestFit="1" customWidth="1"/>
    <col min="8197" max="8197" width="16" style="149" bestFit="1" customWidth="1"/>
    <col min="8198" max="8198" width="0.28515625" style="149" bestFit="1" customWidth="1"/>
    <col min="8199" max="8199" width="16" style="149" bestFit="1" customWidth="1"/>
    <col min="8200" max="8200" width="0.7109375" style="149" bestFit="1" customWidth="1"/>
    <col min="8201" max="8201" width="16.140625" style="149" bestFit="1" customWidth="1"/>
    <col min="8202" max="8202" width="12.5703125" style="149" bestFit="1" customWidth="1"/>
    <col min="8203" max="8203" width="4.42578125" style="149" bestFit="1" customWidth="1"/>
    <col min="8204" max="8204" width="20.85546875" style="149" bestFit="1" customWidth="1"/>
    <col min="8205" max="8205" width="16.85546875" style="149" bestFit="1" customWidth="1"/>
    <col min="8206" max="8206" width="17" style="149" bestFit="1" customWidth="1"/>
    <col min="8207" max="8207" width="20.85546875" style="149" bestFit="1" customWidth="1"/>
    <col min="8208" max="8208" width="22.140625" style="149" bestFit="1" customWidth="1"/>
    <col min="8209" max="8209" width="12.5703125" style="149" bestFit="1" customWidth="1"/>
    <col min="8210" max="8210" width="55.28515625" style="149" bestFit="1" customWidth="1"/>
    <col min="8211" max="8211" width="25.85546875" style="149" bestFit="1" customWidth="1"/>
    <col min="8212" max="8212" width="15.85546875" style="149" bestFit="1" customWidth="1"/>
    <col min="8213" max="8213" width="18.28515625" style="149" bestFit="1" customWidth="1"/>
    <col min="8214" max="8214" width="65.5703125" style="149" bestFit="1" customWidth="1"/>
    <col min="8215" max="8215" width="65.7109375" style="149" bestFit="1" customWidth="1"/>
    <col min="8216" max="8216" width="4.7109375" style="149" bestFit="1" customWidth="1"/>
    <col min="8217" max="8443" width="9.140625" style="149" customWidth="1"/>
    <col min="8444" max="8444" width="4.7109375" style="149" bestFit="1" customWidth="1"/>
    <col min="8445" max="8445" width="16.85546875" style="149" bestFit="1" customWidth="1"/>
    <col min="8446" max="8446" width="8.85546875" style="149" bestFit="1" customWidth="1"/>
    <col min="8447" max="8447" width="1.140625" style="149" bestFit="1" customWidth="1"/>
    <col min="8448" max="8448" width="25.140625" style="149" bestFit="1" customWidth="1"/>
    <col min="8449" max="8449" width="10.85546875" style="149" bestFit="1" customWidth="1"/>
    <col min="8450" max="8451" width="16.85546875" style="149" bestFit="1" customWidth="1"/>
    <col min="8452" max="8452" width="8.85546875" style="149" bestFit="1" customWidth="1"/>
    <col min="8453" max="8453" width="16" style="149" bestFit="1" customWidth="1"/>
    <col min="8454" max="8454" width="0.28515625" style="149" bestFit="1" customWidth="1"/>
    <col min="8455" max="8455" width="16" style="149" bestFit="1" customWidth="1"/>
    <col min="8456" max="8456" width="0.7109375" style="149" bestFit="1" customWidth="1"/>
    <col min="8457" max="8457" width="16.140625" style="149" bestFit="1" customWidth="1"/>
    <col min="8458" max="8458" width="12.5703125" style="149" bestFit="1" customWidth="1"/>
    <col min="8459" max="8459" width="4.42578125" style="149" bestFit="1" customWidth="1"/>
    <col min="8460" max="8460" width="20.85546875" style="149" bestFit="1" customWidth="1"/>
    <col min="8461" max="8461" width="16.85546875" style="149" bestFit="1" customWidth="1"/>
    <col min="8462" max="8462" width="17" style="149" bestFit="1" customWidth="1"/>
    <col min="8463" max="8463" width="20.85546875" style="149" bestFit="1" customWidth="1"/>
    <col min="8464" max="8464" width="22.140625" style="149" bestFit="1" customWidth="1"/>
    <col min="8465" max="8465" width="12.5703125" style="149" bestFit="1" customWidth="1"/>
    <col min="8466" max="8466" width="55.28515625" style="149" bestFit="1" customWidth="1"/>
    <col min="8467" max="8467" width="25.85546875" style="149" bestFit="1" customWidth="1"/>
    <col min="8468" max="8468" width="15.85546875" style="149" bestFit="1" customWidth="1"/>
    <col min="8469" max="8469" width="18.28515625" style="149" bestFit="1" customWidth="1"/>
    <col min="8470" max="8470" width="65.5703125" style="149" bestFit="1" customWidth="1"/>
    <col min="8471" max="8471" width="65.7109375" style="149" bestFit="1" customWidth="1"/>
    <col min="8472" max="8472" width="4.7109375" style="149" bestFit="1" customWidth="1"/>
    <col min="8473" max="8699" width="9.140625" style="149" customWidth="1"/>
    <col min="8700" max="8700" width="4.7109375" style="149" bestFit="1" customWidth="1"/>
    <col min="8701" max="8701" width="16.85546875" style="149" bestFit="1" customWidth="1"/>
    <col min="8702" max="8702" width="8.85546875" style="149" bestFit="1" customWidth="1"/>
    <col min="8703" max="8703" width="1.140625" style="149" bestFit="1" customWidth="1"/>
    <col min="8704" max="8704" width="25.140625" style="149" bestFit="1" customWidth="1"/>
    <col min="8705" max="8705" width="10.85546875" style="149" bestFit="1" customWidth="1"/>
    <col min="8706" max="8707" width="16.85546875" style="149" bestFit="1" customWidth="1"/>
    <col min="8708" max="8708" width="8.85546875" style="149" bestFit="1" customWidth="1"/>
    <col min="8709" max="8709" width="16" style="149" bestFit="1" customWidth="1"/>
    <col min="8710" max="8710" width="0.28515625" style="149" bestFit="1" customWidth="1"/>
    <col min="8711" max="8711" width="16" style="149" bestFit="1" customWidth="1"/>
    <col min="8712" max="8712" width="0.7109375" style="149" bestFit="1" customWidth="1"/>
    <col min="8713" max="8713" width="16.140625" style="149" bestFit="1" customWidth="1"/>
    <col min="8714" max="8714" width="12.5703125" style="149" bestFit="1" customWidth="1"/>
    <col min="8715" max="8715" width="4.42578125" style="149" bestFit="1" customWidth="1"/>
    <col min="8716" max="8716" width="20.85546875" style="149" bestFit="1" customWidth="1"/>
    <col min="8717" max="8717" width="16.85546875" style="149" bestFit="1" customWidth="1"/>
    <col min="8718" max="8718" width="17" style="149" bestFit="1" customWidth="1"/>
    <col min="8719" max="8719" width="20.85546875" style="149" bestFit="1" customWidth="1"/>
    <col min="8720" max="8720" width="22.140625" style="149" bestFit="1" customWidth="1"/>
    <col min="8721" max="8721" width="12.5703125" style="149" bestFit="1" customWidth="1"/>
    <col min="8722" max="8722" width="55.28515625" style="149" bestFit="1" customWidth="1"/>
    <col min="8723" max="8723" width="25.85546875" style="149" bestFit="1" customWidth="1"/>
    <col min="8724" max="8724" width="15.85546875" style="149" bestFit="1" customWidth="1"/>
    <col min="8725" max="8725" width="18.28515625" style="149" bestFit="1" customWidth="1"/>
    <col min="8726" max="8726" width="65.5703125" style="149" bestFit="1" customWidth="1"/>
    <col min="8727" max="8727" width="65.7109375" style="149" bestFit="1" customWidth="1"/>
    <col min="8728" max="8728" width="4.7109375" style="149" bestFit="1" customWidth="1"/>
    <col min="8729" max="8955" width="9.140625" style="149" customWidth="1"/>
    <col min="8956" max="8956" width="4.7109375" style="149" bestFit="1" customWidth="1"/>
    <col min="8957" max="8957" width="16.85546875" style="149" bestFit="1" customWidth="1"/>
    <col min="8958" max="8958" width="8.85546875" style="149" bestFit="1" customWidth="1"/>
    <col min="8959" max="8959" width="1.140625" style="149" bestFit="1" customWidth="1"/>
    <col min="8960" max="8960" width="25.140625" style="149" bestFit="1" customWidth="1"/>
    <col min="8961" max="8961" width="10.85546875" style="149" bestFit="1" customWidth="1"/>
    <col min="8962" max="8963" width="16.85546875" style="149" bestFit="1" customWidth="1"/>
    <col min="8964" max="8964" width="8.85546875" style="149" bestFit="1" customWidth="1"/>
    <col min="8965" max="8965" width="16" style="149" bestFit="1" customWidth="1"/>
    <col min="8966" max="8966" width="0.28515625" style="149" bestFit="1" customWidth="1"/>
    <col min="8967" max="8967" width="16" style="149" bestFit="1" customWidth="1"/>
    <col min="8968" max="8968" width="0.7109375" style="149" bestFit="1" customWidth="1"/>
    <col min="8969" max="8969" width="16.140625" style="149" bestFit="1" customWidth="1"/>
    <col min="8970" max="8970" width="12.5703125" style="149" bestFit="1" customWidth="1"/>
    <col min="8971" max="8971" width="4.42578125" style="149" bestFit="1" customWidth="1"/>
    <col min="8972" max="8972" width="20.85546875" style="149" bestFit="1" customWidth="1"/>
    <col min="8973" max="8973" width="16.85546875" style="149" bestFit="1" customWidth="1"/>
    <col min="8974" max="8974" width="17" style="149" bestFit="1" customWidth="1"/>
    <col min="8975" max="8975" width="20.85546875" style="149" bestFit="1" customWidth="1"/>
    <col min="8976" max="8976" width="22.140625" style="149" bestFit="1" customWidth="1"/>
    <col min="8977" max="8977" width="12.5703125" style="149" bestFit="1" customWidth="1"/>
    <col min="8978" max="8978" width="55.28515625" style="149" bestFit="1" customWidth="1"/>
    <col min="8979" max="8979" width="25.85546875" style="149" bestFit="1" customWidth="1"/>
    <col min="8980" max="8980" width="15.85546875" style="149" bestFit="1" customWidth="1"/>
    <col min="8981" max="8981" width="18.28515625" style="149" bestFit="1" customWidth="1"/>
    <col min="8982" max="8982" width="65.5703125" style="149" bestFit="1" customWidth="1"/>
    <col min="8983" max="8983" width="65.7109375" style="149" bestFit="1" customWidth="1"/>
    <col min="8984" max="8984" width="4.7109375" style="149" bestFit="1" customWidth="1"/>
    <col min="8985" max="9211" width="9.140625" style="149" customWidth="1"/>
    <col min="9212" max="9212" width="4.7109375" style="149" bestFit="1" customWidth="1"/>
    <col min="9213" max="9213" width="16.85546875" style="149" bestFit="1" customWidth="1"/>
    <col min="9214" max="9214" width="8.85546875" style="149" bestFit="1" customWidth="1"/>
    <col min="9215" max="9215" width="1.140625" style="149" bestFit="1" customWidth="1"/>
    <col min="9216" max="9216" width="25.140625" style="149" bestFit="1" customWidth="1"/>
    <col min="9217" max="9217" width="10.85546875" style="149" bestFit="1" customWidth="1"/>
    <col min="9218" max="9219" width="16.85546875" style="149" bestFit="1" customWidth="1"/>
    <col min="9220" max="9220" width="8.85546875" style="149" bestFit="1" customWidth="1"/>
    <col min="9221" max="9221" width="16" style="149" bestFit="1" customWidth="1"/>
    <col min="9222" max="9222" width="0.28515625" style="149" bestFit="1" customWidth="1"/>
    <col min="9223" max="9223" width="16" style="149" bestFit="1" customWidth="1"/>
    <col min="9224" max="9224" width="0.7109375" style="149" bestFit="1" customWidth="1"/>
    <col min="9225" max="9225" width="16.140625" style="149" bestFit="1" customWidth="1"/>
    <col min="9226" max="9226" width="12.5703125" style="149" bestFit="1" customWidth="1"/>
    <col min="9227" max="9227" width="4.42578125" style="149" bestFit="1" customWidth="1"/>
    <col min="9228" max="9228" width="20.85546875" style="149" bestFit="1" customWidth="1"/>
    <col min="9229" max="9229" width="16.85546875" style="149" bestFit="1" customWidth="1"/>
    <col min="9230" max="9230" width="17" style="149" bestFit="1" customWidth="1"/>
    <col min="9231" max="9231" width="20.85546875" style="149" bestFit="1" customWidth="1"/>
    <col min="9232" max="9232" width="22.140625" style="149" bestFit="1" customWidth="1"/>
    <col min="9233" max="9233" width="12.5703125" style="149" bestFit="1" customWidth="1"/>
    <col min="9234" max="9234" width="55.28515625" style="149" bestFit="1" customWidth="1"/>
    <col min="9235" max="9235" width="25.85546875" style="149" bestFit="1" customWidth="1"/>
    <col min="9236" max="9236" width="15.85546875" style="149" bestFit="1" customWidth="1"/>
    <col min="9237" max="9237" width="18.28515625" style="149" bestFit="1" customWidth="1"/>
    <col min="9238" max="9238" width="65.5703125" style="149" bestFit="1" customWidth="1"/>
    <col min="9239" max="9239" width="65.7109375" style="149" bestFit="1" customWidth="1"/>
    <col min="9240" max="9240" width="4.7109375" style="149" bestFit="1" customWidth="1"/>
    <col min="9241" max="9467" width="9.140625" style="149" customWidth="1"/>
    <col min="9468" max="9468" width="4.7109375" style="149" bestFit="1" customWidth="1"/>
    <col min="9469" max="9469" width="16.85546875" style="149" bestFit="1" customWidth="1"/>
    <col min="9470" max="9470" width="8.85546875" style="149" bestFit="1" customWidth="1"/>
    <col min="9471" max="9471" width="1.140625" style="149" bestFit="1" customWidth="1"/>
    <col min="9472" max="9472" width="25.140625" style="149" bestFit="1" customWidth="1"/>
    <col min="9473" max="9473" width="10.85546875" style="149" bestFit="1" customWidth="1"/>
    <col min="9474" max="9475" width="16.85546875" style="149" bestFit="1" customWidth="1"/>
    <col min="9476" max="9476" width="8.85546875" style="149" bestFit="1" customWidth="1"/>
    <col min="9477" max="9477" width="16" style="149" bestFit="1" customWidth="1"/>
    <col min="9478" max="9478" width="0.28515625" style="149" bestFit="1" customWidth="1"/>
    <col min="9479" max="9479" width="16" style="149" bestFit="1" customWidth="1"/>
    <col min="9480" max="9480" width="0.7109375" style="149" bestFit="1" customWidth="1"/>
    <col min="9481" max="9481" width="16.140625" style="149" bestFit="1" customWidth="1"/>
    <col min="9482" max="9482" width="12.5703125" style="149" bestFit="1" customWidth="1"/>
    <col min="9483" max="9483" width="4.42578125" style="149" bestFit="1" customWidth="1"/>
    <col min="9484" max="9484" width="20.85546875" style="149" bestFit="1" customWidth="1"/>
    <col min="9485" max="9485" width="16.85546875" style="149" bestFit="1" customWidth="1"/>
    <col min="9486" max="9486" width="17" style="149" bestFit="1" customWidth="1"/>
    <col min="9487" max="9487" width="20.85546875" style="149" bestFit="1" customWidth="1"/>
    <col min="9488" max="9488" width="22.140625" style="149" bestFit="1" customWidth="1"/>
    <col min="9489" max="9489" width="12.5703125" style="149" bestFit="1" customWidth="1"/>
    <col min="9490" max="9490" width="55.28515625" style="149" bestFit="1" customWidth="1"/>
    <col min="9491" max="9491" width="25.85546875" style="149" bestFit="1" customWidth="1"/>
    <col min="9492" max="9492" width="15.85546875" style="149" bestFit="1" customWidth="1"/>
    <col min="9493" max="9493" width="18.28515625" style="149" bestFit="1" customWidth="1"/>
    <col min="9494" max="9494" width="65.5703125" style="149" bestFit="1" customWidth="1"/>
    <col min="9495" max="9495" width="65.7109375" style="149" bestFit="1" customWidth="1"/>
    <col min="9496" max="9496" width="4.7109375" style="149" bestFit="1" customWidth="1"/>
    <col min="9497" max="9723" width="9.140625" style="149" customWidth="1"/>
    <col min="9724" max="9724" width="4.7109375" style="149" bestFit="1" customWidth="1"/>
    <col min="9725" max="9725" width="16.85546875" style="149" bestFit="1" customWidth="1"/>
    <col min="9726" max="9726" width="8.85546875" style="149" bestFit="1" customWidth="1"/>
    <col min="9727" max="9727" width="1.140625" style="149" bestFit="1" customWidth="1"/>
    <col min="9728" max="9728" width="25.140625" style="149" bestFit="1" customWidth="1"/>
    <col min="9729" max="9729" width="10.85546875" style="149" bestFit="1" customWidth="1"/>
    <col min="9730" max="9731" width="16.85546875" style="149" bestFit="1" customWidth="1"/>
    <col min="9732" max="9732" width="8.85546875" style="149" bestFit="1" customWidth="1"/>
    <col min="9733" max="9733" width="16" style="149" bestFit="1" customWidth="1"/>
    <col min="9734" max="9734" width="0.28515625" style="149" bestFit="1" customWidth="1"/>
    <col min="9735" max="9735" width="16" style="149" bestFit="1" customWidth="1"/>
    <col min="9736" max="9736" width="0.7109375" style="149" bestFit="1" customWidth="1"/>
    <col min="9737" max="9737" width="16.140625" style="149" bestFit="1" customWidth="1"/>
    <col min="9738" max="9738" width="12.5703125" style="149" bestFit="1" customWidth="1"/>
    <col min="9739" max="9739" width="4.42578125" style="149" bestFit="1" customWidth="1"/>
    <col min="9740" max="9740" width="20.85546875" style="149" bestFit="1" customWidth="1"/>
    <col min="9741" max="9741" width="16.85546875" style="149" bestFit="1" customWidth="1"/>
    <col min="9742" max="9742" width="17" style="149" bestFit="1" customWidth="1"/>
    <col min="9743" max="9743" width="20.85546875" style="149" bestFit="1" customWidth="1"/>
    <col min="9744" max="9744" width="22.140625" style="149" bestFit="1" customWidth="1"/>
    <col min="9745" max="9745" width="12.5703125" style="149" bestFit="1" customWidth="1"/>
    <col min="9746" max="9746" width="55.28515625" style="149" bestFit="1" customWidth="1"/>
    <col min="9747" max="9747" width="25.85546875" style="149" bestFit="1" customWidth="1"/>
    <col min="9748" max="9748" width="15.85546875" style="149" bestFit="1" customWidth="1"/>
    <col min="9749" max="9749" width="18.28515625" style="149" bestFit="1" customWidth="1"/>
    <col min="9750" max="9750" width="65.5703125" style="149" bestFit="1" customWidth="1"/>
    <col min="9751" max="9751" width="65.7109375" style="149" bestFit="1" customWidth="1"/>
    <col min="9752" max="9752" width="4.7109375" style="149" bestFit="1" customWidth="1"/>
    <col min="9753" max="9979" width="9.140625" style="149" customWidth="1"/>
    <col min="9980" max="9980" width="4.7109375" style="149" bestFit="1" customWidth="1"/>
    <col min="9981" max="9981" width="16.85546875" style="149" bestFit="1" customWidth="1"/>
    <col min="9982" max="9982" width="8.85546875" style="149" bestFit="1" customWidth="1"/>
    <col min="9983" max="9983" width="1.140625" style="149" bestFit="1" customWidth="1"/>
    <col min="9984" max="9984" width="25.140625" style="149" bestFit="1" customWidth="1"/>
    <col min="9985" max="9985" width="10.85546875" style="149" bestFit="1" customWidth="1"/>
    <col min="9986" max="9987" width="16.85546875" style="149" bestFit="1" customWidth="1"/>
    <col min="9988" max="9988" width="8.85546875" style="149" bestFit="1" customWidth="1"/>
    <col min="9989" max="9989" width="16" style="149" bestFit="1" customWidth="1"/>
    <col min="9990" max="9990" width="0.28515625" style="149" bestFit="1" customWidth="1"/>
    <col min="9991" max="9991" width="16" style="149" bestFit="1" customWidth="1"/>
    <col min="9992" max="9992" width="0.7109375" style="149" bestFit="1" customWidth="1"/>
    <col min="9993" max="9993" width="16.140625" style="149" bestFit="1" customWidth="1"/>
    <col min="9994" max="9994" width="12.5703125" style="149" bestFit="1" customWidth="1"/>
    <col min="9995" max="9995" width="4.42578125" style="149" bestFit="1" customWidth="1"/>
    <col min="9996" max="9996" width="20.85546875" style="149" bestFit="1" customWidth="1"/>
    <col min="9997" max="9997" width="16.85546875" style="149" bestFit="1" customWidth="1"/>
    <col min="9998" max="9998" width="17" style="149" bestFit="1" customWidth="1"/>
    <col min="9999" max="9999" width="20.85546875" style="149" bestFit="1" customWidth="1"/>
    <col min="10000" max="10000" width="22.140625" style="149" bestFit="1" customWidth="1"/>
    <col min="10001" max="10001" width="12.5703125" style="149" bestFit="1" customWidth="1"/>
    <col min="10002" max="10002" width="55.28515625" style="149" bestFit="1" customWidth="1"/>
    <col min="10003" max="10003" width="25.85546875" style="149" bestFit="1" customWidth="1"/>
    <col min="10004" max="10004" width="15.85546875" style="149" bestFit="1" customWidth="1"/>
    <col min="10005" max="10005" width="18.28515625" style="149" bestFit="1" customWidth="1"/>
    <col min="10006" max="10006" width="65.5703125" style="149" bestFit="1" customWidth="1"/>
    <col min="10007" max="10007" width="65.7109375" style="149" bestFit="1" customWidth="1"/>
    <col min="10008" max="10008" width="4.7109375" style="149" bestFit="1" customWidth="1"/>
    <col min="10009" max="10235" width="9.140625" style="149" customWidth="1"/>
    <col min="10236" max="10236" width="4.7109375" style="149" bestFit="1" customWidth="1"/>
    <col min="10237" max="10237" width="16.85546875" style="149" bestFit="1" customWidth="1"/>
    <col min="10238" max="10238" width="8.85546875" style="149" bestFit="1" customWidth="1"/>
    <col min="10239" max="10239" width="1.140625" style="149" bestFit="1" customWidth="1"/>
    <col min="10240" max="10240" width="25.140625" style="149" bestFit="1" customWidth="1"/>
    <col min="10241" max="10241" width="10.85546875" style="149" bestFit="1" customWidth="1"/>
    <col min="10242" max="10243" width="16.85546875" style="149" bestFit="1" customWidth="1"/>
    <col min="10244" max="10244" width="8.85546875" style="149" bestFit="1" customWidth="1"/>
    <col min="10245" max="10245" width="16" style="149" bestFit="1" customWidth="1"/>
    <col min="10246" max="10246" width="0.28515625" style="149" bestFit="1" customWidth="1"/>
    <col min="10247" max="10247" width="16" style="149" bestFit="1" customWidth="1"/>
    <col min="10248" max="10248" width="0.7109375" style="149" bestFit="1" customWidth="1"/>
    <col min="10249" max="10249" width="16.140625" style="149" bestFit="1" customWidth="1"/>
    <col min="10250" max="10250" width="12.5703125" style="149" bestFit="1" customWidth="1"/>
    <col min="10251" max="10251" width="4.42578125" style="149" bestFit="1" customWidth="1"/>
    <col min="10252" max="10252" width="20.85546875" style="149" bestFit="1" customWidth="1"/>
    <col min="10253" max="10253" width="16.85546875" style="149" bestFit="1" customWidth="1"/>
    <col min="10254" max="10254" width="17" style="149" bestFit="1" customWidth="1"/>
    <col min="10255" max="10255" width="20.85546875" style="149" bestFit="1" customWidth="1"/>
    <col min="10256" max="10256" width="22.140625" style="149" bestFit="1" customWidth="1"/>
    <col min="10257" max="10257" width="12.5703125" style="149" bestFit="1" customWidth="1"/>
    <col min="10258" max="10258" width="55.28515625" style="149" bestFit="1" customWidth="1"/>
    <col min="10259" max="10259" width="25.85546875" style="149" bestFit="1" customWidth="1"/>
    <col min="10260" max="10260" width="15.85546875" style="149" bestFit="1" customWidth="1"/>
    <col min="10261" max="10261" width="18.28515625" style="149" bestFit="1" customWidth="1"/>
    <col min="10262" max="10262" width="65.5703125" style="149" bestFit="1" customWidth="1"/>
    <col min="10263" max="10263" width="65.7109375" style="149" bestFit="1" customWidth="1"/>
    <col min="10264" max="10264" width="4.7109375" style="149" bestFit="1" customWidth="1"/>
    <col min="10265" max="10491" width="9.140625" style="149" customWidth="1"/>
    <col min="10492" max="10492" width="4.7109375" style="149" bestFit="1" customWidth="1"/>
    <col min="10493" max="10493" width="16.85546875" style="149" bestFit="1" customWidth="1"/>
    <col min="10494" max="10494" width="8.85546875" style="149" bestFit="1" customWidth="1"/>
    <col min="10495" max="10495" width="1.140625" style="149" bestFit="1" customWidth="1"/>
    <col min="10496" max="10496" width="25.140625" style="149" bestFit="1" customWidth="1"/>
    <col min="10497" max="10497" width="10.85546875" style="149" bestFit="1" customWidth="1"/>
    <col min="10498" max="10499" width="16.85546875" style="149" bestFit="1" customWidth="1"/>
    <col min="10500" max="10500" width="8.85546875" style="149" bestFit="1" customWidth="1"/>
    <col min="10501" max="10501" width="16" style="149" bestFit="1" customWidth="1"/>
    <col min="10502" max="10502" width="0.28515625" style="149" bestFit="1" customWidth="1"/>
    <col min="10503" max="10503" width="16" style="149" bestFit="1" customWidth="1"/>
    <col min="10504" max="10504" width="0.7109375" style="149" bestFit="1" customWidth="1"/>
    <col min="10505" max="10505" width="16.140625" style="149" bestFit="1" customWidth="1"/>
    <col min="10506" max="10506" width="12.5703125" style="149" bestFit="1" customWidth="1"/>
    <col min="10507" max="10507" width="4.42578125" style="149" bestFit="1" customWidth="1"/>
    <col min="10508" max="10508" width="20.85546875" style="149" bestFit="1" customWidth="1"/>
    <col min="10509" max="10509" width="16.85546875" style="149" bestFit="1" customWidth="1"/>
    <col min="10510" max="10510" width="17" style="149" bestFit="1" customWidth="1"/>
    <col min="10511" max="10511" width="20.85546875" style="149" bestFit="1" customWidth="1"/>
    <col min="10512" max="10512" width="22.140625" style="149" bestFit="1" customWidth="1"/>
    <col min="10513" max="10513" width="12.5703125" style="149" bestFit="1" customWidth="1"/>
    <col min="10514" max="10514" width="55.28515625" style="149" bestFit="1" customWidth="1"/>
    <col min="10515" max="10515" width="25.85546875" style="149" bestFit="1" customWidth="1"/>
    <col min="10516" max="10516" width="15.85546875" style="149" bestFit="1" customWidth="1"/>
    <col min="10517" max="10517" width="18.28515625" style="149" bestFit="1" customWidth="1"/>
    <col min="10518" max="10518" width="65.5703125" style="149" bestFit="1" customWidth="1"/>
    <col min="10519" max="10519" width="65.7109375" style="149" bestFit="1" customWidth="1"/>
    <col min="10520" max="10520" width="4.7109375" style="149" bestFit="1" customWidth="1"/>
    <col min="10521" max="10747" width="9.140625" style="149" customWidth="1"/>
    <col min="10748" max="10748" width="4.7109375" style="149" bestFit="1" customWidth="1"/>
    <col min="10749" max="10749" width="16.85546875" style="149" bestFit="1" customWidth="1"/>
    <col min="10750" max="10750" width="8.85546875" style="149" bestFit="1" customWidth="1"/>
    <col min="10751" max="10751" width="1.140625" style="149" bestFit="1" customWidth="1"/>
    <col min="10752" max="10752" width="25.140625" style="149" bestFit="1" customWidth="1"/>
    <col min="10753" max="10753" width="10.85546875" style="149" bestFit="1" customWidth="1"/>
    <col min="10754" max="10755" width="16.85546875" style="149" bestFit="1" customWidth="1"/>
    <col min="10756" max="10756" width="8.85546875" style="149" bestFit="1" customWidth="1"/>
    <col min="10757" max="10757" width="16" style="149" bestFit="1" customWidth="1"/>
    <col min="10758" max="10758" width="0.28515625" style="149" bestFit="1" customWidth="1"/>
    <col min="10759" max="10759" width="16" style="149" bestFit="1" customWidth="1"/>
    <col min="10760" max="10760" width="0.7109375" style="149" bestFit="1" customWidth="1"/>
    <col min="10761" max="10761" width="16.140625" style="149" bestFit="1" customWidth="1"/>
    <col min="10762" max="10762" width="12.5703125" style="149" bestFit="1" customWidth="1"/>
    <col min="10763" max="10763" width="4.42578125" style="149" bestFit="1" customWidth="1"/>
    <col min="10764" max="10764" width="20.85546875" style="149" bestFit="1" customWidth="1"/>
    <col min="10765" max="10765" width="16.85546875" style="149" bestFit="1" customWidth="1"/>
    <col min="10766" max="10766" width="17" style="149" bestFit="1" customWidth="1"/>
    <col min="10767" max="10767" width="20.85546875" style="149" bestFit="1" customWidth="1"/>
    <col min="10768" max="10768" width="22.140625" style="149" bestFit="1" customWidth="1"/>
    <col min="10769" max="10769" width="12.5703125" style="149" bestFit="1" customWidth="1"/>
    <col min="10770" max="10770" width="55.28515625" style="149" bestFit="1" customWidth="1"/>
    <col min="10771" max="10771" width="25.85546875" style="149" bestFit="1" customWidth="1"/>
    <col min="10772" max="10772" width="15.85546875" style="149" bestFit="1" customWidth="1"/>
    <col min="10773" max="10773" width="18.28515625" style="149" bestFit="1" customWidth="1"/>
    <col min="10774" max="10774" width="65.5703125" style="149" bestFit="1" customWidth="1"/>
    <col min="10775" max="10775" width="65.7109375" style="149" bestFit="1" customWidth="1"/>
    <col min="10776" max="10776" width="4.7109375" style="149" bestFit="1" customWidth="1"/>
    <col min="10777" max="11003" width="9.140625" style="149" customWidth="1"/>
    <col min="11004" max="11004" width="4.7109375" style="149" bestFit="1" customWidth="1"/>
    <col min="11005" max="11005" width="16.85546875" style="149" bestFit="1" customWidth="1"/>
    <col min="11006" max="11006" width="8.85546875" style="149" bestFit="1" customWidth="1"/>
    <col min="11007" max="11007" width="1.140625" style="149" bestFit="1" customWidth="1"/>
    <col min="11008" max="11008" width="25.140625" style="149" bestFit="1" customWidth="1"/>
    <col min="11009" max="11009" width="10.85546875" style="149" bestFit="1" customWidth="1"/>
    <col min="11010" max="11011" width="16.85546875" style="149" bestFit="1" customWidth="1"/>
    <col min="11012" max="11012" width="8.85546875" style="149" bestFit="1" customWidth="1"/>
    <col min="11013" max="11013" width="16" style="149" bestFit="1" customWidth="1"/>
    <col min="11014" max="11014" width="0.28515625" style="149" bestFit="1" customWidth="1"/>
    <col min="11015" max="11015" width="16" style="149" bestFit="1" customWidth="1"/>
    <col min="11016" max="11016" width="0.7109375" style="149" bestFit="1" customWidth="1"/>
    <col min="11017" max="11017" width="16.140625" style="149" bestFit="1" customWidth="1"/>
    <col min="11018" max="11018" width="12.5703125" style="149" bestFit="1" customWidth="1"/>
    <col min="11019" max="11019" width="4.42578125" style="149" bestFit="1" customWidth="1"/>
    <col min="11020" max="11020" width="20.85546875" style="149" bestFit="1" customWidth="1"/>
    <col min="11021" max="11021" width="16.85546875" style="149" bestFit="1" customWidth="1"/>
    <col min="11022" max="11022" width="17" style="149" bestFit="1" customWidth="1"/>
    <col min="11023" max="11023" width="20.85546875" style="149" bestFit="1" customWidth="1"/>
    <col min="11024" max="11024" width="22.140625" style="149" bestFit="1" customWidth="1"/>
    <col min="11025" max="11025" width="12.5703125" style="149" bestFit="1" customWidth="1"/>
    <col min="11026" max="11026" width="55.28515625" style="149" bestFit="1" customWidth="1"/>
    <col min="11027" max="11027" width="25.85546875" style="149" bestFit="1" customWidth="1"/>
    <col min="11028" max="11028" width="15.85546875" style="149" bestFit="1" customWidth="1"/>
    <col min="11029" max="11029" width="18.28515625" style="149" bestFit="1" customWidth="1"/>
    <col min="11030" max="11030" width="65.5703125" style="149" bestFit="1" customWidth="1"/>
    <col min="11031" max="11031" width="65.7109375" style="149" bestFit="1" customWidth="1"/>
    <col min="11032" max="11032" width="4.7109375" style="149" bestFit="1" customWidth="1"/>
    <col min="11033" max="11259" width="9.140625" style="149" customWidth="1"/>
    <col min="11260" max="11260" width="4.7109375" style="149" bestFit="1" customWidth="1"/>
    <col min="11261" max="11261" width="16.85546875" style="149" bestFit="1" customWidth="1"/>
    <col min="11262" max="11262" width="8.85546875" style="149" bestFit="1" customWidth="1"/>
    <col min="11263" max="11263" width="1.140625" style="149" bestFit="1" customWidth="1"/>
    <col min="11264" max="11264" width="25.140625" style="149" bestFit="1" customWidth="1"/>
    <col min="11265" max="11265" width="10.85546875" style="149" bestFit="1" customWidth="1"/>
    <col min="11266" max="11267" width="16.85546875" style="149" bestFit="1" customWidth="1"/>
    <col min="11268" max="11268" width="8.85546875" style="149" bestFit="1" customWidth="1"/>
    <col min="11269" max="11269" width="16" style="149" bestFit="1" customWidth="1"/>
    <col min="11270" max="11270" width="0.28515625" style="149" bestFit="1" customWidth="1"/>
    <col min="11271" max="11271" width="16" style="149" bestFit="1" customWidth="1"/>
    <col min="11272" max="11272" width="0.7109375" style="149" bestFit="1" customWidth="1"/>
    <col min="11273" max="11273" width="16.140625" style="149" bestFit="1" customWidth="1"/>
    <col min="11274" max="11274" width="12.5703125" style="149" bestFit="1" customWidth="1"/>
    <col min="11275" max="11275" width="4.42578125" style="149" bestFit="1" customWidth="1"/>
    <col min="11276" max="11276" width="20.85546875" style="149" bestFit="1" customWidth="1"/>
    <col min="11277" max="11277" width="16.85546875" style="149" bestFit="1" customWidth="1"/>
    <col min="11278" max="11278" width="17" style="149" bestFit="1" customWidth="1"/>
    <col min="11279" max="11279" width="20.85546875" style="149" bestFit="1" customWidth="1"/>
    <col min="11280" max="11280" width="22.140625" style="149" bestFit="1" customWidth="1"/>
    <col min="11281" max="11281" width="12.5703125" style="149" bestFit="1" customWidth="1"/>
    <col min="11282" max="11282" width="55.28515625" style="149" bestFit="1" customWidth="1"/>
    <col min="11283" max="11283" width="25.85546875" style="149" bestFit="1" customWidth="1"/>
    <col min="11284" max="11284" width="15.85546875" style="149" bestFit="1" customWidth="1"/>
    <col min="11285" max="11285" width="18.28515625" style="149" bestFit="1" customWidth="1"/>
    <col min="11286" max="11286" width="65.5703125" style="149" bestFit="1" customWidth="1"/>
    <col min="11287" max="11287" width="65.7109375" style="149" bestFit="1" customWidth="1"/>
    <col min="11288" max="11288" width="4.7109375" style="149" bestFit="1" customWidth="1"/>
    <col min="11289" max="11515" width="9.140625" style="149" customWidth="1"/>
    <col min="11516" max="11516" width="4.7109375" style="149" bestFit="1" customWidth="1"/>
    <col min="11517" max="11517" width="16.85546875" style="149" bestFit="1" customWidth="1"/>
    <col min="11518" max="11518" width="8.85546875" style="149" bestFit="1" customWidth="1"/>
    <col min="11519" max="11519" width="1.140625" style="149" bestFit="1" customWidth="1"/>
    <col min="11520" max="11520" width="25.140625" style="149" bestFit="1" customWidth="1"/>
    <col min="11521" max="11521" width="10.85546875" style="149" bestFit="1" customWidth="1"/>
    <col min="11522" max="11523" width="16.85546875" style="149" bestFit="1" customWidth="1"/>
    <col min="11524" max="11524" width="8.85546875" style="149" bestFit="1" customWidth="1"/>
    <col min="11525" max="11525" width="16" style="149" bestFit="1" customWidth="1"/>
    <col min="11526" max="11526" width="0.28515625" style="149" bestFit="1" customWidth="1"/>
    <col min="11527" max="11527" width="16" style="149" bestFit="1" customWidth="1"/>
    <col min="11528" max="11528" width="0.7109375" style="149" bestFit="1" customWidth="1"/>
    <col min="11529" max="11529" width="16.140625" style="149" bestFit="1" customWidth="1"/>
    <col min="11530" max="11530" width="12.5703125" style="149" bestFit="1" customWidth="1"/>
    <col min="11531" max="11531" width="4.42578125" style="149" bestFit="1" customWidth="1"/>
    <col min="11532" max="11532" width="20.85546875" style="149" bestFit="1" customWidth="1"/>
    <col min="11533" max="11533" width="16.85546875" style="149" bestFit="1" customWidth="1"/>
    <col min="11534" max="11534" width="17" style="149" bestFit="1" customWidth="1"/>
    <col min="11535" max="11535" width="20.85546875" style="149" bestFit="1" customWidth="1"/>
    <col min="11536" max="11536" width="22.140625" style="149" bestFit="1" customWidth="1"/>
    <col min="11537" max="11537" width="12.5703125" style="149" bestFit="1" customWidth="1"/>
    <col min="11538" max="11538" width="55.28515625" style="149" bestFit="1" customWidth="1"/>
    <col min="11539" max="11539" width="25.85546875" style="149" bestFit="1" customWidth="1"/>
    <col min="11540" max="11540" width="15.85546875" style="149" bestFit="1" customWidth="1"/>
    <col min="11541" max="11541" width="18.28515625" style="149" bestFit="1" customWidth="1"/>
    <col min="11542" max="11542" width="65.5703125" style="149" bestFit="1" customWidth="1"/>
    <col min="11543" max="11543" width="65.7109375" style="149" bestFit="1" customWidth="1"/>
    <col min="11544" max="11544" width="4.7109375" style="149" bestFit="1" customWidth="1"/>
    <col min="11545" max="11771" width="9.140625" style="149" customWidth="1"/>
    <col min="11772" max="11772" width="4.7109375" style="149" bestFit="1" customWidth="1"/>
    <col min="11773" max="11773" width="16.85546875" style="149" bestFit="1" customWidth="1"/>
    <col min="11774" max="11774" width="8.85546875" style="149" bestFit="1" customWidth="1"/>
    <col min="11775" max="11775" width="1.140625" style="149" bestFit="1" customWidth="1"/>
    <col min="11776" max="11776" width="25.140625" style="149" bestFit="1" customWidth="1"/>
    <col min="11777" max="11777" width="10.85546875" style="149" bestFit="1" customWidth="1"/>
    <col min="11778" max="11779" width="16.85546875" style="149" bestFit="1" customWidth="1"/>
    <col min="11780" max="11780" width="8.85546875" style="149" bestFit="1" customWidth="1"/>
    <col min="11781" max="11781" width="16" style="149" bestFit="1" customWidth="1"/>
    <col min="11782" max="11782" width="0.28515625" style="149" bestFit="1" customWidth="1"/>
    <col min="11783" max="11783" width="16" style="149" bestFit="1" customWidth="1"/>
    <col min="11784" max="11784" width="0.7109375" style="149" bestFit="1" customWidth="1"/>
    <col min="11785" max="11785" width="16.140625" style="149" bestFit="1" customWidth="1"/>
    <col min="11786" max="11786" width="12.5703125" style="149" bestFit="1" customWidth="1"/>
    <col min="11787" max="11787" width="4.42578125" style="149" bestFit="1" customWidth="1"/>
    <col min="11788" max="11788" width="20.85546875" style="149" bestFit="1" customWidth="1"/>
    <col min="11789" max="11789" width="16.85546875" style="149" bestFit="1" customWidth="1"/>
    <col min="11790" max="11790" width="17" style="149" bestFit="1" customWidth="1"/>
    <col min="11791" max="11791" width="20.85546875" style="149" bestFit="1" customWidth="1"/>
    <col min="11792" max="11792" width="22.140625" style="149" bestFit="1" customWidth="1"/>
    <col min="11793" max="11793" width="12.5703125" style="149" bestFit="1" customWidth="1"/>
    <col min="11794" max="11794" width="55.28515625" style="149" bestFit="1" customWidth="1"/>
    <col min="11795" max="11795" width="25.85546875" style="149" bestFit="1" customWidth="1"/>
    <col min="11796" max="11796" width="15.85546875" style="149" bestFit="1" customWidth="1"/>
    <col min="11797" max="11797" width="18.28515625" style="149" bestFit="1" customWidth="1"/>
    <col min="11798" max="11798" width="65.5703125" style="149" bestFit="1" customWidth="1"/>
    <col min="11799" max="11799" width="65.7109375" style="149" bestFit="1" customWidth="1"/>
    <col min="11800" max="11800" width="4.7109375" style="149" bestFit="1" customWidth="1"/>
    <col min="11801" max="12027" width="9.140625" style="149" customWidth="1"/>
    <col min="12028" max="12028" width="4.7109375" style="149" bestFit="1" customWidth="1"/>
    <col min="12029" max="12029" width="16.85546875" style="149" bestFit="1" customWidth="1"/>
    <col min="12030" max="12030" width="8.85546875" style="149" bestFit="1" customWidth="1"/>
    <col min="12031" max="12031" width="1.140625" style="149" bestFit="1" customWidth="1"/>
    <col min="12032" max="12032" width="25.140625" style="149" bestFit="1" customWidth="1"/>
    <col min="12033" max="12033" width="10.85546875" style="149" bestFit="1" customWidth="1"/>
    <col min="12034" max="12035" width="16.85546875" style="149" bestFit="1" customWidth="1"/>
    <col min="12036" max="12036" width="8.85546875" style="149" bestFit="1" customWidth="1"/>
    <col min="12037" max="12037" width="16" style="149" bestFit="1" customWidth="1"/>
    <col min="12038" max="12038" width="0.28515625" style="149" bestFit="1" customWidth="1"/>
    <col min="12039" max="12039" width="16" style="149" bestFit="1" customWidth="1"/>
    <col min="12040" max="12040" width="0.7109375" style="149" bestFit="1" customWidth="1"/>
    <col min="12041" max="12041" width="16.140625" style="149" bestFit="1" customWidth="1"/>
    <col min="12042" max="12042" width="12.5703125" style="149" bestFit="1" customWidth="1"/>
    <col min="12043" max="12043" width="4.42578125" style="149" bestFit="1" customWidth="1"/>
    <col min="12044" max="12044" width="20.85546875" style="149" bestFit="1" customWidth="1"/>
    <col min="12045" max="12045" width="16.85546875" style="149" bestFit="1" customWidth="1"/>
    <col min="12046" max="12046" width="17" style="149" bestFit="1" customWidth="1"/>
    <col min="12047" max="12047" width="20.85546875" style="149" bestFit="1" customWidth="1"/>
    <col min="12048" max="12048" width="22.140625" style="149" bestFit="1" customWidth="1"/>
    <col min="12049" max="12049" width="12.5703125" style="149" bestFit="1" customWidth="1"/>
    <col min="12050" max="12050" width="55.28515625" style="149" bestFit="1" customWidth="1"/>
    <col min="12051" max="12051" width="25.85546875" style="149" bestFit="1" customWidth="1"/>
    <col min="12052" max="12052" width="15.85546875" style="149" bestFit="1" customWidth="1"/>
    <col min="12053" max="12053" width="18.28515625" style="149" bestFit="1" customWidth="1"/>
    <col min="12054" max="12054" width="65.5703125" style="149" bestFit="1" customWidth="1"/>
    <col min="12055" max="12055" width="65.7109375" style="149" bestFit="1" customWidth="1"/>
    <col min="12056" max="12056" width="4.7109375" style="149" bestFit="1" customWidth="1"/>
    <col min="12057" max="12283" width="9.140625" style="149" customWidth="1"/>
    <col min="12284" max="12284" width="4.7109375" style="149" bestFit="1" customWidth="1"/>
    <col min="12285" max="12285" width="16.85546875" style="149" bestFit="1" customWidth="1"/>
    <col min="12286" max="12286" width="8.85546875" style="149" bestFit="1" customWidth="1"/>
    <col min="12287" max="12287" width="1.140625" style="149" bestFit="1" customWidth="1"/>
    <col min="12288" max="12288" width="25.140625" style="149" bestFit="1" customWidth="1"/>
    <col min="12289" max="12289" width="10.85546875" style="149" bestFit="1" customWidth="1"/>
    <col min="12290" max="12291" width="16.85546875" style="149" bestFit="1" customWidth="1"/>
    <col min="12292" max="12292" width="8.85546875" style="149" bestFit="1" customWidth="1"/>
    <col min="12293" max="12293" width="16" style="149" bestFit="1" customWidth="1"/>
    <col min="12294" max="12294" width="0.28515625" style="149" bestFit="1" customWidth="1"/>
    <col min="12295" max="12295" width="16" style="149" bestFit="1" customWidth="1"/>
    <col min="12296" max="12296" width="0.7109375" style="149" bestFit="1" customWidth="1"/>
    <col min="12297" max="12297" width="16.140625" style="149" bestFit="1" customWidth="1"/>
    <col min="12298" max="12298" width="12.5703125" style="149" bestFit="1" customWidth="1"/>
    <col min="12299" max="12299" width="4.42578125" style="149" bestFit="1" customWidth="1"/>
    <col min="12300" max="12300" width="20.85546875" style="149" bestFit="1" customWidth="1"/>
    <col min="12301" max="12301" width="16.85546875" style="149" bestFit="1" customWidth="1"/>
    <col min="12302" max="12302" width="17" style="149" bestFit="1" customWidth="1"/>
    <col min="12303" max="12303" width="20.85546875" style="149" bestFit="1" customWidth="1"/>
    <col min="12304" max="12304" width="22.140625" style="149" bestFit="1" customWidth="1"/>
    <col min="12305" max="12305" width="12.5703125" style="149" bestFit="1" customWidth="1"/>
    <col min="12306" max="12306" width="55.28515625" style="149" bestFit="1" customWidth="1"/>
    <col min="12307" max="12307" width="25.85546875" style="149" bestFit="1" customWidth="1"/>
    <col min="12308" max="12308" width="15.85546875" style="149" bestFit="1" customWidth="1"/>
    <col min="12309" max="12309" width="18.28515625" style="149" bestFit="1" customWidth="1"/>
    <col min="12310" max="12310" width="65.5703125" style="149" bestFit="1" customWidth="1"/>
    <col min="12311" max="12311" width="65.7109375" style="149" bestFit="1" customWidth="1"/>
    <col min="12312" max="12312" width="4.7109375" style="149" bestFit="1" customWidth="1"/>
    <col min="12313" max="12539" width="9.140625" style="149" customWidth="1"/>
    <col min="12540" max="12540" width="4.7109375" style="149" bestFit="1" customWidth="1"/>
    <col min="12541" max="12541" width="16.85546875" style="149" bestFit="1" customWidth="1"/>
    <col min="12542" max="12542" width="8.85546875" style="149" bestFit="1" customWidth="1"/>
    <col min="12543" max="12543" width="1.140625" style="149" bestFit="1" customWidth="1"/>
    <col min="12544" max="12544" width="25.140625" style="149" bestFit="1" customWidth="1"/>
    <col min="12545" max="12545" width="10.85546875" style="149" bestFit="1" customWidth="1"/>
    <col min="12546" max="12547" width="16.85546875" style="149" bestFit="1" customWidth="1"/>
    <col min="12548" max="12548" width="8.85546875" style="149" bestFit="1" customWidth="1"/>
    <col min="12549" max="12549" width="16" style="149" bestFit="1" customWidth="1"/>
    <col min="12550" max="12550" width="0.28515625" style="149" bestFit="1" customWidth="1"/>
    <col min="12551" max="12551" width="16" style="149" bestFit="1" customWidth="1"/>
    <col min="12552" max="12552" width="0.7109375" style="149" bestFit="1" customWidth="1"/>
    <col min="12553" max="12553" width="16.140625" style="149" bestFit="1" customWidth="1"/>
    <col min="12554" max="12554" width="12.5703125" style="149" bestFit="1" customWidth="1"/>
    <col min="12555" max="12555" width="4.42578125" style="149" bestFit="1" customWidth="1"/>
    <col min="12556" max="12556" width="20.85546875" style="149" bestFit="1" customWidth="1"/>
    <col min="12557" max="12557" width="16.85546875" style="149" bestFit="1" customWidth="1"/>
    <col min="12558" max="12558" width="17" style="149" bestFit="1" customWidth="1"/>
    <col min="12559" max="12559" width="20.85546875" style="149" bestFit="1" customWidth="1"/>
    <col min="12560" max="12560" width="22.140625" style="149" bestFit="1" customWidth="1"/>
    <col min="12561" max="12561" width="12.5703125" style="149" bestFit="1" customWidth="1"/>
    <col min="12562" max="12562" width="55.28515625" style="149" bestFit="1" customWidth="1"/>
    <col min="12563" max="12563" width="25.85546875" style="149" bestFit="1" customWidth="1"/>
    <col min="12564" max="12564" width="15.85546875" style="149" bestFit="1" customWidth="1"/>
    <col min="12565" max="12565" width="18.28515625" style="149" bestFit="1" customWidth="1"/>
    <col min="12566" max="12566" width="65.5703125" style="149" bestFit="1" customWidth="1"/>
    <col min="12567" max="12567" width="65.7109375" style="149" bestFit="1" customWidth="1"/>
    <col min="12568" max="12568" width="4.7109375" style="149" bestFit="1" customWidth="1"/>
    <col min="12569" max="12795" width="9.140625" style="149" customWidth="1"/>
    <col min="12796" max="12796" width="4.7109375" style="149" bestFit="1" customWidth="1"/>
    <col min="12797" max="12797" width="16.85546875" style="149" bestFit="1" customWidth="1"/>
    <col min="12798" max="12798" width="8.85546875" style="149" bestFit="1" customWidth="1"/>
    <col min="12799" max="12799" width="1.140625" style="149" bestFit="1" customWidth="1"/>
    <col min="12800" max="12800" width="25.140625" style="149" bestFit="1" customWidth="1"/>
    <col min="12801" max="12801" width="10.85546875" style="149" bestFit="1" customWidth="1"/>
    <col min="12802" max="12803" width="16.85546875" style="149" bestFit="1" customWidth="1"/>
    <col min="12804" max="12804" width="8.85546875" style="149" bestFit="1" customWidth="1"/>
    <col min="12805" max="12805" width="16" style="149" bestFit="1" customWidth="1"/>
    <col min="12806" max="12806" width="0.28515625" style="149" bestFit="1" customWidth="1"/>
    <col min="12807" max="12807" width="16" style="149" bestFit="1" customWidth="1"/>
    <col min="12808" max="12808" width="0.7109375" style="149" bestFit="1" customWidth="1"/>
    <col min="12809" max="12809" width="16.140625" style="149" bestFit="1" customWidth="1"/>
    <col min="12810" max="12810" width="12.5703125" style="149" bestFit="1" customWidth="1"/>
    <col min="12811" max="12811" width="4.42578125" style="149" bestFit="1" customWidth="1"/>
    <col min="12812" max="12812" width="20.85546875" style="149" bestFit="1" customWidth="1"/>
    <col min="12813" max="12813" width="16.85546875" style="149" bestFit="1" customWidth="1"/>
    <col min="12814" max="12814" width="17" style="149" bestFit="1" customWidth="1"/>
    <col min="12815" max="12815" width="20.85546875" style="149" bestFit="1" customWidth="1"/>
    <col min="12816" max="12816" width="22.140625" style="149" bestFit="1" customWidth="1"/>
    <col min="12817" max="12817" width="12.5703125" style="149" bestFit="1" customWidth="1"/>
    <col min="12818" max="12818" width="55.28515625" style="149" bestFit="1" customWidth="1"/>
    <col min="12819" max="12819" width="25.85546875" style="149" bestFit="1" customWidth="1"/>
    <col min="12820" max="12820" width="15.85546875" style="149" bestFit="1" customWidth="1"/>
    <col min="12821" max="12821" width="18.28515625" style="149" bestFit="1" customWidth="1"/>
    <col min="12822" max="12822" width="65.5703125" style="149" bestFit="1" customWidth="1"/>
    <col min="12823" max="12823" width="65.7109375" style="149" bestFit="1" customWidth="1"/>
    <col min="12824" max="12824" width="4.7109375" style="149" bestFit="1" customWidth="1"/>
    <col min="12825" max="13051" width="9.140625" style="149" customWidth="1"/>
    <col min="13052" max="13052" width="4.7109375" style="149" bestFit="1" customWidth="1"/>
    <col min="13053" max="13053" width="16.85546875" style="149" bestFit="1" customWidth="1"/>
    <col min="13054" max="13054" width="8.85546875" style="149" bestFit="1" customWidth="1"/>
    <col min="13055" max="13055" width="1.140625" style="149" bestFit="1" customWidth="1"/>
    <col min="13056" max="13056" width="25.140625" style="149" bestFit="1" customWidth="1"/>
    <col min="13057" max="13057" width="10.85546875" style="149" bestFit="1" customWidth="1"/>
    <col min="13058" max="13059" width="16.85546875" style="149" bestFit="1" customWidth="1"/>
    <col min="13060" max="13060" width="8.85546875" style="149" bestFit="1" customWidth="1"/>
    <col min="13061" max="13061" width="16" style="149" bestFit="1" customWidth="1"/>
    <col min="13062" max="13062" width="0.28515625" style="149" bestFit="1" customWidth="1"/>
    <col min="13063" max="13063" width="16" style="149" bestFit="1" customWidth="1"/>
    <col min="13064" max="13064" width="0.7109375" style="149" bestFit="1" customWidth="1"/>
    <col min="13065" max="13065" width="16.140625" style="149" bestFit="1" customWidth="1"/>
    <col min="13066" max="13066" width="12.5703125" style="149" bestFit="1" customWidth="1"/>
    <col min="13067" max="13067" width="4.42578125" style="149" bestFit="1" customWidth="1"/>
    <col min="13068" max="13068" width="20.85546875" style="149" bestFit="1" customWidth="1"/>
    <col min="13069" max="13069" width="16.85546875" style="149" bestFit="1" customWidth="1"/>
    <col min="13070" max="13070" width="17" style="149" bestFit="1" customWidth="1"/>
    <col min="13071" max="13071" width="20.85546875" style="149" bestFit="1" customWidth="1"/>
    <col min="13072" max="13072" width="22.140625" style="149" bestFit="1" customWidth="1"/>
    <col min="13073" max="13073" width="12.5703125" style="149" bestFit="1" customWidth="1"/>
    <col min="13074" max="13074" width="55.28515625" style="149" bestFit="1" customWidth="1"/>
    <col min="13075" max="13075" width="25.85546875" style="149" bestFit="1" customWidth="1"/>
    <col min="13076" max="13076" width="15.85546875" style="149" bestFit="1" customWidth="1"/>
    <col min="13077" max="13077" width="18.28515625" style="149" bestFit="1" customWidth="1"/>
    <col min="13078" max="13078" width="65.5703125" style="149" bestFit="1" customWidth="1"/>
    <col min="13079" max="13079" width="65.7109375" style="149" bestFit="1" customWidth="1"/>
    <col min="13080" max="13080" width="4.7109375" style="149" bestFit="1" customWidth="1"/>
    <col min="13081" max="13307" width="9.140625" style="149" customWidth="1"/>
    <col min="13308" max="13308" width="4.7109375" style="149" bestFit="1" customWidth="1"/>
    <col min="13309" max="13309" width="16.85546875" style="149" bestFit="1" customWidth="1"/>
    <col min="13310" max="13310" width="8.85546875" style="149" bestFit="1" customWidth="1"/>
    <col min="13311" max="13311" width="1.140625" style="149" bestFit="1" customWidth="1"/>
    <col min="13312" max="13312" width="25.140625" style="149" bestFit="1" customWidth="1"/>
    <col min="13313" max="13313" width="10.85546875" style="149" bestFit="1" customWidth="1"/>
    <col min="13314" max="13315" width="16.85546875" style="149" bestFit="1" customWidth="1"/>
    <col min="13316" max="13316" width="8.85546875" style="149" bestFit="1" customWidth="1"/>
    <col min="13317" max="13317" width="16" style="149" bestFit="1" customWidth="1"/>
    <col min="13318" max="13318" width="0.28515625" style="149" bestFit="1" customWidth="1"/>
    <col min="13319" max="13319" width="16" style="149" bestFit="1" customWidth="1"/>
    <col min="13320" max="13320" width="0.7109375" style="149" bestFit="1" customWidth="1"/>
    <col min="13321" max="13321" width="16.140625" style="149" bestFit="1" customWidth="1"/>
    <col min="13322" max="13322" width="12.5703125" style="149" bestFit="1" customWidth="1"/>
    <col min="13323" max="13323" width="4.42578125" style="149" bestFit="1" customWidth="1"/>
    <col min="13324" max="13324" width="20.85546875" style="149" bestFit="1" customWidth="1"/>
    <col min="13325" max="13325" width="16.85546875" style="149" bestFit="1" customWidth="1"/>
    <col min="13326" max="13326" width="17" style="149" bestFit="1" customWidth="1"/>
    <col min="13327" max="13327" width="20.85546875" style="149" bestFit="1" customWidth="1"/>
    <col min="13328" max="13328" width="22.140625" style="149" bestFit="1" customWidth="1"/>
    <col min="13329" max="13329" width="12.5703125" style="149" bestFit="1" customWidth="1"/>
    <col min="13330" max="13330" width="55.28515625" style="149" bestFit="1" customWidth="1"/>
    <col min="13331" max="13331" width="25.85546875" style="149" bestFit="1" customWidth="1"/>
    <col min="13332" max="13332" width="15.85546875" style="149" bestFit="1" customWidth="1"/>
    <col min="13333" max="13333" width="18.28515625" style="149" bestFit="1" customWidth="1"/>
    <col min="13334" max="13334" width="65.5703125" style="149" bestFit="1" customWidth="1"/>
    <col min="13335" max="13335" width="65.7109375" style="149" bestFit="1" customWidth="1"/>
    <col min="13336" max="13336" width="4.7109375" style="149" bestFit="1" customWidth="1"/>
    <col min="13337" max="13563" width="9.140625" style="149" customWidth="1"/>
    <col min="13564" max="13564" width="4.7109375" style="149" bestFit="1" customWidth="1"/>
    <col min="13565" max="13565" width="16.85546875" style="149" bestFit="1" customWidth="1"/>
    <col min="13566" max="13566" width="8.85546875" style="149" bestFit="1" customWidth="1"/>
    <col min="13567" max="13567" width="1.140625" style="149" bestFit="1" customWidth="1"/>
    <col min="13568" max="13568" width="25.140625" style="149" bestFit="1" customWidth="1"/>
    <col min="13569" max="13569" width="10.85546875" style="149" bestFit="1" customWidth="1"/>
    <col min="13570" max="13571" width="16.85546875" style="149" bestFit="1" customWidth="1"/>
    <col min="13572" max="13572" width="8.85546875" style="149" bestFit="1" customWidth="1"/>
    <col min="13573" max="13573" width="16" style="149" bestFit="1" customWidth="1"/>
    <col min="13574" max="13574" width="0.28515625" style="149" bestFit="1" customWidth="1"/>
    <col min="13575" max="13575" width="16" style="149" bestFit="1" customWidth="1"/>
    <col min="13576" max="13576" width="0.7109375" style="149" bestFit="1" customWidth="1"/>
    <col min="13577" max="13577" width="16.140625" style="149" bestFit="1" customWidth="1"/>
    <col min="13578" max="13578" width="12.5703125" style="149" bestFit="1" customWidth="1"/>
    <col min="13579" max="13579" width="4.42578125" style="149" bestFit="1" customWidth="1"/>
    <col min="13580" max="13580" width="20.85546875" style="149" bestFit="1" customWidth="1"/>
    <col min="13581" max="13581" width="16.85546875" style="149" bestFit="1" customWidth="1"/>
    <col min="13582" max="13582" width="17" style="149" bestFit="1" customWidth="1"/>
    <col min="13583" max="13583" width="20.85546875" style="149" bestFit="1" customWidth="1"/>
    <col min="13584" max="13584" width="22.140625" style="149" bestFit="1" customWidth="1"/>
    <col min="13585" max="13585" width="12.5703125" style="149" bestFit="1" customWidth="1"/>
    <col min="13586" max="13586" width="55.28515625" style="149" bestFit="1" customWidth="1"/>
    <col min="13587" max="13587" width="25.85546875" style="149" bestFit="1" customWidth="1"/>
    <col min="13588" max="13588" width="15.85546875" style="149" bestFit="1" customWidth="1"/>
    <col min="13589" max="13589" width="18.28515625" style="149" bestFit="1" customWidth="1"/>
    <col min="13590" max="13590" width="65.5703125" style="149" bestFit="1" customWidth="1"/>
    <col min="13591" max="13591" width="65.7109375" style="149" bestFit="1" customWidth="1"/>
    <col min="13592" max="13592" width="4.7109375" style="149" bestFit="1" customWidth="1"/>
    <col min="13593" max="13819" width="9.140625" style="149" customWidth="1"/>
    <col min="13820" max="13820" width="4.7109375" style="149" bestFit="1" customWidth="1"/>
    <col min="13821" max="13821" width="16.85546875" style="149" bestFit="1" customWidth="1"/>
    <col min="13822" max="13822" width="8.85546875" style="149" bestFit="1" customWidth="1"/>
    <col min="13823" max="13823" width="1.140625" style="149" bestFit="1" customWidth="1"/>
    <col min="13824" max="13824" width="25.140625" style="149" bestFit="1" customWidth="1"/>
    <col min="13825" max="13825" width="10.85546875" style="149" bestFit="1" customWidth="1"/>
    <col min="13826" max="13827" width="16.85546875" style="149" bestFit="1" customWidth="1"/>
    <col min="13828" max="13828" width="8.85546875" style="149" bestFit="1" customWidth="1"/>
    <col min="13829" max="13829" width="16" style="149" bestFit="1" customWidth="1"/>
    <col min="13830" max="13830" width="0.28515625" style="149" bestFit="1" customWidth="1"/>
    <col min="13831" max="13831" width="16" style="149" bestFit="1" customWidth="1"/>
    <col min="13832" max="13832" width="0.7109375" style="149" bestFit="1" customWidth="1"/>
    <col min="13833" max="13833" width="16.140625" style="149" bestFit="1" customWidth="1"/>
    <col min="13834" max="13834" width="12.5703125" style="149" bestFit="1" customWidth="1"/>
    <col min="13835" max="13835" width="4.42578125" style="149" bestFit="1" customWidth="1"/>
    <col min="13836" max="13836" width="20.85546875" style="149" bestFit="1" customWidth="1"/>
    <col min="13837" max="13837" width="16.85546875" style="149" bestFit="1" customWidth="1"/>
    <col min="13838" max="13838" width="17" style="149" bestFit="1" customWidth="1"/>
    <col min="13839" max="13839" width="20.85546875" style="149" bestFit="1" customWidth="1"/>
    <col min="13840" max="13840" width="22.140625" style="149" bestFit="1" customWidth="1"/>
    <col min="13841" max="13841" width="12.5703125" style="149" bestFit="1" customWidth="1"/>
    <col min="13842" max="13842" width="55.28515625" style="149" bestFit="1" customWidth="1"/>
    <col min="13843" max="13843" width="25.85546875" style="149" bestFit="1" customWidth="1"/>
    <col min="13844" max="13844" width="15.85546875" style="149" bestFit="1" customWidth="1"/>
    <col min="13845" max="13845" width="18.28515625" style="149" bestFit="1" customWidth="1"/>
    <col min="13846" max="13846" width="65.5703125" style="149" bestFit="1" customWidth="1"/>
    <col min="13847" max="13847" width="65.7109375" style="149" bestFit="1" customWidth="1"/>
    <col min="13848" max="13848" width="4.7109375" style="149" bestFit="1" customWidth="1"/>
    <col min="13849" max="14075" width="9.140625" style="149" customWidth="1"/>
    <col min="14076" max="14076" width="4.7109375" style="149" bestFit="1" customWidth="1"/>
    <col min="14077" max="14077" width="16.85546875" style="149" bestFit="1" customWidth="1"/>
    <col min="14078" max="14078" width="8.85546875" style="149" bestFit="1" customWidth="1"/>
    <col min="14079" max="14079" width="1.140625" style="149" bestFit="1" customWidth="1"/>
    <col min="14080" max="14080" width="25.140625" style="149" bestFit="1" customWidth="1"/>
    <col min="14081" max="14081" width="10.85546875" style="149" bestFit="1" customWidth="1"/>
    <col min="14082" max="14083" width="16.85546875" style="149" bestFit="1" customWidth="1"/>
    <col min="14084" max="14084" width="8.85546875" style="149" bestFit="1" customWidth="1"/>
    <col min="14085" max="14085" width="16" style="149" bestFit="1" customWidth="1"/>
    <col min="14086" max="14086" width="0.28515625" style="149" bestFit="1" customWidth="1"/>
    <col min="14087" max="14087" width="16" style="149" bestFit="1" customWidth="1"/>
    <col min="14088" max="14088" width="0.7109375" style="149" bestFit="1" customWidth="1"/>
    <col min="14089" max="14089" width="16.140625" style="149" bestFit="1" customWidth="1"/>
    <col min="14090" max="14090" width="12.5703125" style="149" bestFit="1" customWidth="1"/>
    <col min="14091" max="14091" width="4.42578125" style="149" bestFit="1" customWidth="1"/>
    <col min="14092" max="14092" width="20.85546875" style="149" bestFit="1" customWidth="1"/>
    <col min="14093" max="14093" width="16.85546875" style="149" bestFit="1" customWidth="1"/>
    <col min="14094" max="14094" width="17" style="149" bestFit="1" customWidth="1"/>
    <col min="14095" max="14095" width="20.85546875" style="149" bestFit="1" customWidth="1"/>
    <col min="14096" max="14096" width="22.140625" style="149" bestFit="1" customWidth="1"/>
    <col min="14097" max="14097" width="12.5703125" style="149" bestFit="1" customWidth="1"/>
    <col min="14098" max="14098" width="55.28515625" style="149" bestFit="1" customWidth="1"/>
    <col min="14099" max="14099" width="25.85546875" style="149" bestFit="1" customWidth="1"/>
    <col min="14100" max="14100" width="15.85546875" style="149" bestFit="1" customWidth="1"/>
    <col min="14101" max="14101" width="18.28515625" style="149" bestFit="1" customWidth="1"/>
    <col min="14102" max="14102" width="65.5703125" style="149" bestFit="1" customWidth="1"/>
    <col min="14103" max="14103" width="65.7109375" style="149" bestFit="1" customWidth="1"/>
    <col min="14104" max="14104" width="4.7109375" style="149" bestFit="1" customWidth="1"/>
    <col min="14105" max="14331" width="9.140625" style="149" customWidth="1"/>
    <col min="14332" max="14332" width="4.7109375" style="149" bestFit="1" customWidth="1"/>
    <col min="14333" max="14333" width="16.85546875" style="149" bestFit="1" customWidth="1"/>
    <col min="14334" max="14334" width="8.85546875" style="149" bestFit="1" customWidth="1"/>
    <col min="14335" max="14335" width="1.140625" style="149" bestFit="1" customWidth="1"/>
    <col min="14336" max="14336" width="25.140625" style="149" bestFit="1" customWidth="1"/>
    <col min="14337" max="14337" width="10.85546875" style="149" bestFit="1" customWidth="1"/>
    <col min="14338" max="14339" width="16.85546875" style="149" bestFit="1" customWidth="1"/>
    <col min="14340" max="14340" width="8.85546875" style="149" bestFit="1" customWidth="1"/>
    <col min="14341" max="14341" width="16" style="149" bestFit="1" customWidth="1"/>
    <col min="14342" max="14342" width="0.28515625" style="149" bestFit="1" customWidth="1"/>
    <col min="14343" max="14343" width="16" style="149" bestFit="1" customWidth="1"/>
    <col min="14344" max="14344" width="0.7109375" style="149" bestFit="1" customWidth="1"/>
    <col min="14345" max="14345" width="16.140625" style="149" bestFit="1" customWidth="1"/>
    <col min="14346" max="14346" width="12.5703125" style="149" bestFit="1" customWidth="1"/>
    <col min="14347" max="14347" width="4.42578125" style="149" bestFit="1" customWidth="1"/>
    <col min="14348" max="14348" width="20.85546875" style="149" bestFit="1" customWidth="1"/>
    <col min="14349" max="14349" width="16.85546875" style="149" bestFit="1" customWidth="1"/>
    <col min="14350" max="14350" width="17" style="149" bestFit="1" customWidth="1"/>
    <col min="14351" max="14351" width="20.85546875" style="149" bestFit="1" customWidth="1"/>
    <col min="14352" max="14352" width="22.140625" style="149" bestFit="1" customWidth="1"/>
    <col min="14353" max="14353" width="12.5703125" style="149" bestFit="1" customWidth="1"/>
    <col min="14354" max="14354" width="55.28515625" style="149" bestFit="1" customWidth="1"/>
    <col min="14355" max="14355" width="25.85546875" style="149" bestFit="1" customWidth="1"/>
    <col min="14356" max="14356" width="15.85546875" style="149" bestFit="1" customWidth="1"/>
    <col min="14357" max="14357" width="18.28515625" style="149" bestFit="1" customWidth="1"/>
    <col min="14358" max="14358" width="65.5703125" style="149" bestFit="1" customWidth="1"/>
    <col min="14359" max="14359" width="65.7109375" style="149" bestFit="1" customWidth="1"/>
    <col min="14360" max="14360" width="4.7109375" style="149" bestFit="1" customWidth="1"/>
    <col min="14361" max="14587" width="9.140625" style="149" customWidth="1"/>
    <col min="14588" max="14588" width="4.7109375" style="149" bestFit="1" customWidth="1"/>
    <col min="14589" max="14589" width="16.85546875" style="149" bestFit="1" customWidth="1"/>
    <col min="14590" max="14590" width="8.85546875" style="149" bestFit="1" customWidth="1"/>
    <col min="14591" max="14591" width="1.140625" style="149" bestFit="1" customWidth="1"/>
    <col min="14592" max="14592" width="25.140625" style="149" bestFit="1" customWidth="1"/>
    <col min="14593" max="14593" width="10.85546875" style="149" bestFit="1" customWidth="1"/>
    <col min="14594" max="14595" width="16.85546875" style="149" bestFit="1" customWidth="1"/>
    <col min="14596" max="14596" width="8.85546875" style="149" bestFit="1" customWidth="1"/>
    <col min="14597" max="14597" width="16" style="149" bestFit="1" customWidth="1"/>
    <col min="14598" max="14598" width="0.28515625" style="149" bestFit="1" customWidth="1"/>
    <col min="14599" max="14599" width="16" style="149" bestFit="1" customWidth="1"/>
    <col min="14600" max="14600" width="0.7109375" style="149" bestFit="1" customWidth="1"/>
    <col min="14601" max="14601" width="16.140625" style="149" bestFit="1" customWidth="1"/>
    <col min="14602" max="14602" width="12.5703125" style="149" bestFit="1" customWidth="1"/>
    <col min="14603" max="14603" width="4.42578125" style="149" bestFit="1" customWidth="1"/>
    <col min="14604" max="14604" width="20.85546875" style="149" bestFit="1" customWidth="1"/>
    <col min="14605" max="14605" width="16.85546875" style="149" bestFit="1" customWidth="1"/>
    <col min="14606" max="14606" width="17" style="149" bestFit="1" customWidth="1"/>
    <col min="14607" max="14607" width="20.85546875" style="149" bestFit="1" customWidth="1"/>
    <col min="14608" max="14608" width="22.140625" style="149" bestFit="1" customWidth="1"/>
    <col min="14609" max="14609" width="12.5703125" style="149" bestFit="1" customWidth="1"/>
    <col min="14610" max="14610" width="55.28515625" style="149" bestFit="1" customWidth="1"/>
    <col min="14611" max="14611" width="25.85546875" style="149" bestFit="1" customWidth="1"/>
    <col min="14612" max="14612" width="15.85546875" style="149" bestFit="1" customWidth="1"/>
    <col min="14613" max="14613" width="18.28515625" style="149" bestFit="1" customWidth="1"/>
    <col min="14614" max="14614" width="65.5703125" style="149" bestFit="1" customWidth="1"/>
    <col min="14615" max="14615" width="65.7109375" style="149" bestFit="1" customWidth="1"/>
    <col min="14616" max="14616" width="4.7109375" style="149" bestFit="1" customWidth="1"/>
    <col min="14617" max="14843" width="9.140625" style="149" customWidth="1"/>
    <col min="14844" max="14844" width="4.7109375" style="149" bestFit="1" customWidth="1"/>
    <col min="14845" max="14845" width="16.85546875" style="149" bestFit="1" customWidth="1"/>
    <col min="14846" max="14846" width="8.85546875" style="149" bestFit="1" customWidth="1"/>
    <col min="14847" max="14847" width="1.140625" style="149" bestFit="1" customWidth="1"/>
    <col min="14848" max="14848" width="25.140625" style="149" bestFit="1" customWidth="1"/>
    <col min="14849" max="14849" width="10.85546875" style="149" bestFit="1" customWidth="1"/>
    <col min="14850" max="14851" width="16.85546875" style="149" bestFit="1" customWidth="1"/>
    <col min="14852" max="14852" width="8.85546875" style="149" bestFit="1" customWidth="1"/>
    <col min="14853" max="14853" width="16" style="149" bestFit="1" customWidth="1"/>
    <col min="14854" max="14854" width="0.28515625" style="149" bestFit="1" customWidth="1"/>
    <col min="14855" max="14855" width="16" style="149" bestFit="1" customWidth="1"/>
    <col min="14856" max="14856" width="0.7109375" style="149" bestFit="1" customWidth="1"/>
    <col min="14857" max="14857" width="16.140625" style="149" bestFit="1" customWidth="1"/>
    <col min="14858" max="14858" width="12.5703125" style="149" bestFit="1" customWidth="1"/>
    <col min="14859" max="14859" width="4.42578125" style="149" bestFit="1" customWidth="1"/>
    <col min="14860" max="14860" width="20.85546875" style="149" bestFit="1" customWidth="1"/>
    <col min="14861" max="14861" width="16.85546875" style="149" bestFit="1" customWidth="1"/>
    <col min="14862" max="14862" width="17" style="149" bestFit="1" customWidth="1"/>
    <col min="14863" max="14863" width="20.85546875" style="149" bestFit="1" customWidth="1"/>
    <col min="14864" max="14864" width="22.140625" style="149" bestFit="1" customWidth="1"/>
    <col min="14865" max="14865" width="12.5703125" style="149" bestFit="1" customWidth="1"/>
    <col min="14866" max="14866" width="55.28515625" style="149" bestFit="1" customWidth="1"/>
    <col min="14867" max="14867" width="25.85546875" style="149" bestFit="1" customWidth="1"/>
    <col min="14868" max="14868" width="15.85546875" style="149" bestFit="1" customWidth="1"/>
    <col min="14869" max="14869" width="18.28515625" style="149" bestFit="1" customWidth="1"/>
    <col min="14870" max="14870" width="65.5703125" style="149" bestFit="1" customWidth="1"/>
    <col min="14871" max="14871" width="65.7109375" style="149" bestFit="1" customWidth="1"/>
    <col min="14872" max="14872" width="4.7109375" style="149" bestFit="1" customWidth="1"/>
    <col min="14873" max="15099" width="9.140625" style="149" customWidth="1"/>
    <col min="15100" max="15100" width="4.7109375" style="149" bestFit="1" customWidth="1"/>
    <col min="15101" max="15101" width="16.85546875" style="149" bestFit="1" customWidth="1"/>
    <col min="15102" max="15102" width="8.85546875" style="149" bestFit="1" customWidth="1"/>
    <col min="15103" max="15103" width="1.140625" style="149" bestFit="1" customWidth="1"/>
    <col min="15104" max="15104" width="25.140625" style="149" bestFit="1" customWidth="1"/>
    <col min="15105" max="15105" width="10.85546875" style="149" bestFit="1" customWidth="1"/>
    <col min="15106" max="15107" width="16.85546875" style="149" bestFit="1" customWidth="1"/>
    <col min="15108" max="15108" width="8.85546875" style="149" bestFit="1" customWidth="1"/>
    <col min="15109" max="15109" width="16" style="149" bestFit="1" customWidth="1"/>
    <col min="15110" max="15110" width="0.28515625" style="149" bestFit="1" customWidth="1"/>
    <col min="15111" max="15111" width="16" style="149" bestFit="1" customWidth="1"/>
    <col min="15112" max="15112" width="0.7109375" style="149" bestFit="1" customWidth="1"/>
    <col min="15113" max="15113" width="16.140625" style="149" bestFit="1" customWidth="1"/>
    <col min="15114" max="15114" width="12.5703125" style="149" bestFit="1" customWidth="1"/>
    <col min="15115" max="15115" width="4.42578125" style="149" bestFit="1" customWidth="1"/>
    <col min="15116" max="15116" width="20.85546875" style="149" bestFit="1" customWidth="1"/>
    <col min="15117" max="15117" width="16.85546875" style="149" bestFit="1" customWidth="1"/>
    <col min="15118" max="15118" width="17" style="149" bestFit="1" customWidth="1"/>
    <col min="15119" max="15119" width="20.85546875" style="149" bestFit="1" customWidth="1"/>
    <col min="15120" max="15120" width="22.140625" style="149" bestFit="1" customWidth="1"/>
    <col min="15121" max="15121" width="12.5703125" style="149" bestFit="1" customWidth="1"/>
    <col min="15122" max="15122" width="55.28515625" style="149" bestFit="1" customWidth="1"/>
    <col min="15123" max="15123" width="25.85546875" style="149" bestFit="1" customWidth="1"/>
    <col min="15124" max="15124" width="15.85546875" style="149" bestFit="1" customWidth="1"/>
    <col min="15125" max="15125" width="18.28515625" style="149" bestFit="1" customWidth="1"/>
    <col min="15126" max="15126" width="65.5703125" style="149" bestFit="1" customWidth="1"/>
    <col min="15127" max="15127" width="65.7109375" style="149" bestFit="1" customWidth="1"/>
    <col min="15128" max="15128" width="4.7109375" style="149" bestFit="1" customWidth="1"/>
    <col min="15129" max="15355" width="9.140625" style="149" customWidth="1"/>
    <col min="15356" max="15356" width="4.7109375" style="149" bestFit="1" customWidth="1"/>
    <col min="15357" max="15357" width="16.85546875" style="149" bestFit="1" customWidth="1"/>
    <col min="15358" max="15358" width="8.85546875" style="149" bestFit="1" customWidth="1"/>
    <col min="15359" max="15359" width="1.140625" style="149" bestFit="1" customWidth="1"/>
    <col min="15360" max="15360" width="25.140625" style="149" bestFit="1" customWidth="1"/>
    <col min="15361" max="15361" width="10.85546875" style="149" bestFit="1" customWidth="1"/>
    <col min="15362" max="15363" width="16.85546875" style="149" bestFit="1" customWidth="1"/>
    <col min="15364" max="15364" width="8.85546875" style="149" bestFit="1" customWidth="1"/>
    <col min="15365" max="15365" width="16" style="149" bestFit="1" customWidth="1"/>
    <col min="15366" max="15366" width="0.28515625" style="149" bestFit="1" customWidth="1"/>
    <col min="15367" max="15367" width="16" style="149" bestFit="1" customWidth="1"/>
    <col min="15368" max="15368" width="0.7109375" style="149" bestFit="1" customWidth="1"/>
    <col min="15369" max="15369" width="16.140625" style="149" bestFit="1" customWidth="1"/>
    <col min="15370" max="15370" width="12.5703125" style="149" bestFit="1" customWidth="1"/>
    <col min="15371" max="15371" width="4.42578125" style="149" bestFit="1" customWidth="1"/>
    <col min="15372" max="15372" width="20.85546875" style="149" bestFit="1" customWidth="1"/>
    <col min="15373" max="15373" width="16.85546875" style="149" bestFit="1" customWidth="1"/>
    <col min="15374" max="15374" width="17" style="149" bestFit="1" customWidth="1"/>
    <col min="15375" max="15375" width="20.85546875" style="149" bestFit="1" customWidth="1"/>
    <col min="15376" max="15376" width="22.140625" style="149" bestFit="1" customWidth="1"/>
    <col min="15377" max="15377" width="12.5703125" style="149" bestFit="1" customWidth="1"/>
    <col min="15378" max="15378" width="55.28515625" style="149" bestFit="1" customWidth="1"/>
    <col min="15379" max="15379" width="25.85546875" style="149" bestFit="1" customWidth="1"/>
    <col min="15380" max="15380" width="15.85546875" style="149" bestFit="1" customWidth="1"/>
    <col min="15381" max="15381" width="18.28515625" style="149" bestFit="1" customWidth="1"/>
    <col min="15382" max="15382" width="65.5703125" style="149" bestFit="1" customWidth="1"/>
    <col min="15383" max="15383" width="65.7109375" style="149" bestFit="1" customWidth="1"/>
    <col min="15384" max="15384" width="4.7109375" style="149" bestFit="1" customWidth="1"/>
    <col min="15385" max="15611" width="9.140625" style="149" customWidth="1"/>
    <col min="15612" max="15612" width="4.7109375" style="149" bestFit="1" customWidth="1"/>
    <col min="15613" max="15613" width="16.85546875" style="149" bestFit="1" customWidth="1"/>
    <col min="15614" max="15614" width="8.85546875" style="149" bestFit="1" customWidth="1"/>
    <col min="15615" max="15615" width="1.140625" style="149" bestFit="1" customWidth="1"/>
    <col min="15616" max="15616" width="25.140625" style="149" bestFit="1" customWidth="1"/>
    <col min="15617" max="15617" width="10.85546875" style="149" bestFit="1" customWidth="1"/>
    <col min="15618" max="15619" width="16.85546875" style="149" bestFit="1" customWidth="1"/>
    <col min="15620" max="15620" width="8.85546875" style="149" bestFit="1" customWidth="1"/>
    <col min="15621" max="15621" width="16" style="149" bestFit="1" customWidth="1"/>
    <col min="15622" max="15622" width="0.28515625" style="149" bestFit="1" customWidth="1"/>
    <col min="15623" max="15623" width="16" style="149" bestFit="1" customWidth="1"/>
    <col min="15624" max="15624" width="0.7109375" style="149" bestFit="1" customWidth="1"/>
    <col min="15625" max="15625" width="16.140625" style="149" bestFit="1" customWidth="1"/>
    <col min="15626" max="15626" width="12.5703125" style="149" bestFit="1" customWidth="1"/>
    <col min="15627" max="15627" width="4.42578125" style="149" bestFit="1" customWidth="1"/>
    <col min="15628" max="15628" width="20.85546875" style="149" bestFit="1" customWidth="1"/>
    <col min="15629" max="15629" width="16.85546875" style="149" bestFit="1" customWidth="1"/>
    <col min="15630" max="15630" width="17" style="149" bestFit="1" customWidth="1"/>
    <col min="15631" max="15631" width="20.85546875" style="149" bestFit="1" customWidth="1"/>
    <col min="15632" max="15632" width="22.140625" style="149" bestFit="1" customWidth="1"/>
    <col min="15633" max="15633" width="12.5703125" style="149" bestFit="1" customWidth="1"/>
    <col min="15634" max="15634" width="55.28515625" style="149" bestFit="1" customWidth="1"/>
    <col min="15635" max="15635" width="25.85546875" style="149" bestFit="1" customWidth="1"/>
    <col min="15636" max="15636" width="15.85546875" style="149" bestFit="1" customWidth="1"/>
    <col min="15637" max="15637" width="18.28515625" style="149" bestFit="1" customWidth="1"/>
    <col min="15638" max="15638" width="65.5703125" style="149" bestFit="1" customWidth="1"/>
    <col min="15639" max="15639" width="65.7109375" style="149" bestFit="1" customWidth="1"/>
    <col min="15640" max="15640" width="4.7109375" style="149" bestFit="1" customWidth="1"/>
    <col min="15641" max="15867" width="9.140625" style="149" customWidth="1"/>
    <col min="15868" max="15868" width="4.7109375" style="149" bestFit="1" customWidth="1"/>
    <col min="15869" max="15869" width="16.85546875" style="149" bestFit="1" customWidth="1"/>
    <col min="15870" max="15870" width="8.85546875" style="149" bestFit="1" customWidth="1"/>
    <col min="15871" max="15871" width="1.140625" style="149" bestFit="1" customWidth="1"/>
    <col min="15872" max="15872" width="25.140625" style="149" bestFit="1" customWidth="1"/>
    <col min="15873" max="15873" width="10.85546875" style="149" bestFit="1" customWidth="1"/>
    <col min="15874" max="15875" width="16.85546875" style="149" bestFit="1" customWidth="1"/>
    <col min="15876" max="15876" width="8.85546875" style="149" bestFit="1" customWidth="1"/>
    <col min="15877" max="15877" width="16" style="149" bestFit="1" customWidth="1"/>
    <col min="15878" max="15878" width="0.28515625" style="149" bestFit="1" customWidth="1"/>
    <col min="15879" max="15879" width="16" style="149" bestFit="1" customWidth="1"/>
    <col min="15880" max="15880" width="0.7109375" style="149" bestFit="1" customWidth="1"/>
    <col min="15881" max="15881" width="16.140625" style="149" bestFit="1" customWidth="1"/>
    <col min="15882" max="15882" width="12.5703125" style="149" bestFit="1" customWidth="1"/>
    <col min="15883" max="15883" width="4.42578125" style="149" bestFit="1" customWidth="1"/>
    <col min="15884" max="15884" width="20.85546875" style="149" bestFit="1" customWidth="1"/>
    <col min="15885" max="15885" width="16.85546875" style="149" bestFit="1" customWidth="1"/>
    <col min="15886" max="15886" width="17" style="149" bestFit="1" customWidth="1"/>
    <col min="15887" max="15887" width="20.85546875" style="149" bestFit="1" customWidth="1"/>
    <col min="15888" max="15888" width="22.140625" style="149" bestFit="1" customWidth="1"/>
    <col min="15889" max="15889" width="12.5703125" style="149" bestFit="1" customWidth="1"/>
    <col min="15890" max="15890" width="55.28515625" style="149" bestFit="1" customWidth="1"/>
    <col min="15891" max="15891" width="25.85546875" style="149" bestFit="1" customWidth="1"/>
    <col min="15892" max="15892" width="15.85546875" style="149" bestFit="1" customWidth="1"/>
    <col min="15893" max="15893" width="18.28515625" style="149" bestFit="1" customWidth="1"/>
    <col min="15894" max="15894" width="65.5703125" style="149" bestFit="1" customWidth="1"/>
    <col min="15895" max="15895" width="65.7109375" style="149" bestFit="1" customWidth="1"/>
    <col min="15896" max="15896" width="4.7109375" style="149" bestFit="1" customWidth="1"/>
    <col min="15897" max="16123" width="9.140625" style="149" customWidth="1"/>
    <col min="16124" max="16124" width="4.7109375" style="149" bestFit="1" customWidth="1"/>
    <col min="16125" max="16125" width="16.85546875" style="149" bestFit="1" customWidth="1"/>
    <col min="16126" max="16126" width="8.85546875" style="149" bestFit="1" customWidth="1"/>
    <col min="16127" max="16127" width="1.140625" style="149" bestFit="1" customWidth="1"/>
    <col min="16128" max="16128" width="25.140625" style="149" bestFit="1" customWidth="1"/>
    <col min="16129" max="16129" width="10.85546875" style="149" bestFit="1" customWidth="1"/>
    <col min="16130" max="16131" width="16.85546875" style="149" bestFit="1" customWidth="1"/>
    <col min="16132" max="16132" width="8.85546875" style="149" bestFit="1" customWidth="1"/>
    <col min="16133" max="16133" width="16" style="149" bestFit="1" customWidth="1"/>
    <col min="16134" max="16134" width="0.28515625" style="149" bestFit="1" customWidth="1"/>
    <col min="16135" max="16135" width="16" style="149" bestFit="1" customWidth="1"/>
    <col min="16136" max="16136" width="0.7109375" style="149" bestFit="1" customWidth="1"/>
    <col min="16137" max="16137" width="16.140625" style="149" bestFit="1" customWidth="1"/>
    <col min="16138" max="16138" width="12.5703125" style="149" bestFit="1" customWidth="1"/>
    <col min="16139" max="16139" width="4.42578125" style="149" bestFit="1" customWidth="1"/>
    <col min="16140" max="16140" width="20.85546875" style="149" bestFit="1" customWidth="1"/>
    <col min="16141" max="16141" width="16.85546875" style="149" bestFit="1" customWidth="1"/>
    <col min="16142" max="16142" width="17" style="149" bestFit="1" customWidth="1"/>
    <col min="16143" max="16143" width="20.85546875" style="149" bestFit="1" customWidth="1"/>
    <col min="16144" max="16144" width="22.140625" style="149" bestFit="1" customWidth="1"/>
    <col min="16145" max="16145" width="12.5703125" style="149" bestFit="1" customWidth="1"/>
    <col min="16146" max="16146" width="55.28515625" style="149" bestFit="1" customWidth="1"/>
    <col min="16147" max="16147" width="25.85546875" style="149" bestFit="1" customWidth="1"/>
    <col min="16148" max="16148" width="15.85546875" style="149" bestFit="1" customWidth="1"/>
    <col min="16149" max="16149" width="18.28515625" style="149" bestFit="1" customWidth="1"/>
    <col min="16150" max="16150" width="65.5703125" style="149" bestFit="1" customWidth="1"/>
    <col min="16151" max="16151" width="65.7109375" style="149" bestFit="1" customWidth="1"/>
    <col min="16152" max="16152" width="4.7109375" style="149" bestFit="1" customWidth="1"/>
    <col min="16153" max="16384" width="9.140625" style="149" customWidth="1"/>
  </cols>
  <sheetData>
    <row r="1" spans="1:24" ht="16.5" customHeight="1" thickBot="1">
      <c r="A1" s="213" t="s">
        <v>598</v>
      </c>
      <c r="B1" s="214"/>
      <c r="C1" s="215"/>
      <c r="D1" s="215"/>
      <c r="E1" s="215"/>
      <c r="F1" s="215"/>
      <c r="G1" s="215"/>
      <c r="H1" s="215"/>
      <c r="I1" s="215"/>
      <c r="J1" s="216"/>
      <c r="K1" s="216"/>
      <c r="L1" s="217"/>
      <c r="M1" s="217"/>
      <c r="N1" s="217"/>
      <c r="O1" s="217"/>
      <c r="P1" s="217"/>
      <c r="Q1" s="217"/>
      <c r="R1" s="217"/>
      <c r="S1" s="217"/>
      <c r="T1" s="217"/>
      <c r="U1" s="217"/>
      <c r="V1" s="217"/>
      <c r="W1" s="218"/>
      <c r="X1" s="463"/>
    </row>
    <row r="2" spans="1:24" ht="4.5" customHeight="1" thickBot="1">
      <c r="A2" s="147"/>
      <c r="B2" s="148" t="s">
        <v>274</v>
      </c>
      <c r="M2" s="147"/>
      <c r="N2" s="147"/>
      <c r="O2" s="147"/>
      <c r="P2" s="147"/>
      <c r="Q2" s="147"/>
      <c r="R2" s="147"/>
      <c r="S2" s="147"/>
      <c r="T2" s="147"/>
      <c r="U2" s="147"/>
      <c r="V2" s="147"/>
      <c r="W2" s="147"/>
      <c r="X2" s="461"/>
    </row>
    <row r="3" spans="1:24" ht="24.95" customHeight="1" thickBot="1">
      <c r="A3" s="147"/>
      <c r="B3" s="150" t="s">
        <v>275</v>
      </c>
      <c r="C3" s="151"/>
      <c r="D3" s="152" t="s">
        <v>276</v>
      </c>
      <c r="E3" s="153"/>
      <c r="F3" s="153"/>
      <c r="G3" s="153"/>
      <c r="H3" s="154"/>
      <c r="I3" s="147"/>
      <c r="J3" s="147"/>
      <c r="K3" s="147"/>
      <c r="L3" s="147"/>
      <c r="M3" s="147"/>
      <c r="N3" s="147"/>
      <c r="O3" s="459" t="s">
        <v>599</v>
      </c>
      <c r="P3" s="460"/>
      <c r="Q3" s="460"/>
      <c r="R3" s="460"/>
      <c r="S3" s="460"/>
      <c r="T3" s="460"/>
      <c r="U3" s="460"/>
      <c r="V3" s="461"/>
      <c r="W3" s="147"/>
      <c r="X3" s="461"/>
    </row>
    <row r="4" spans="1:24" ht="9" customHeight="1" thickBot="1">
      <c r="A4" s="147"/>
      <c r="B4" s="147"/>
      <c r="C4" s="147"/>
      <c r="D4" s="147"/>
      <c r="E4" s="147"/>
      <c r="F4" s="147"/>
      <c r="G4" s="147"/>
      <c r="H4" s="147"/>
      <c r="M4" s="147"/>
      <c r="N4" s="147"/>
      <c r="O4" s="147"/>
      <c r="P4" s="147"/>
      <c r="Q4" s="147"/>
      <c r="R4" s="147"/>
      <c r="S4" s="147"/>
      <c r="T4" s="147"/>
      <c r="U4" s="147"/>
      <c r="V4" s="147"/>
      <c r="W4" s="147"/>
      <c r="X4" s="461"/>
    </row>
    <row r="5" spans="1:24" ht="15.95" customHeight="1" thickBot="1">
      <c r="A5" s="147"/>
      <c r="B5" s="150" t="s">
        <v>279</v>
      </c>
      <c r="C5" s="151"/>
      <c r="D5" s="152" t="s">
        <v>280</v>
      </c>
      <c r="E5" s="153"/>
      <c r="F5" s="153"/>
      <c r="G5" s="153"/>
      <c r="H5" s="154"/>
      <c r="J5" s="155" t="s">
        <v>277</v>
      </c>
      <c r="K5" s="156" t="s">
        <v>278</v>
      </c>
      <c r="L5" s="147"/>
      <c r="M5" s="147"/>
      <c r="N5" s="147"/>
      <c r="O5" s="147"/>
      <c r="P5" s="147"/>
      <c r="Q5" s="147"/>
      <c r="R5" s="147"/>
      <c r="S5" s="147"/>
      <c r="T5" s="147"/>
      <c r="U5" s="147"/>
      <c r="V5" s="147"/>
      <c r="W5" s="147"/>
      <c r="X5" s="461"/>
    </row>
    <row r="6" spans="1:24" ht="9" customHeight="1" thickBot="1">
      <c r="A6" s="147"/>
      <c r="B6" s="147"/>
      <c r="C6" s="147"/>
      <c r="D6" s="147"/>
      <c r="E6" s="147"/>
      <c r="F6" s="147"/>
      <c r="G6" s="147"/>
      <c r="H6" s="147"/>
      <c r="J6" s="157"/>
      <c r="K6" s="157"/>
      <c r="L6" s="157"/>
      <c r="M6" s="157"/>
      <c r="N6" s="147"/>
      <c r="O6" s="147"/>
      <c r="P6" s="147"/>
      <c r="Q6" s="147"/>
      <c r="R6" s="147"/>
      <c r="S6" s="147"/>
      <c r="T6" s="147"/>
      <c r="U6" s="147"/>
      <c r="V6" s="147"/>
      <c r="W6" s="147"/>
      <c r="X6" s="461"/>
    </row>
    <row r="7" spans="1:24" ht="24.75" customHeight="1" thickBot="1">
      <c r="A7" s="147"/>
      <c r="B7" s="158" t="s">
        <v>283</v>
      </c>
      <c r="C7" s="151"/>
      <c r="D7" s="159" t="s">
        <v>284</v>
      </c>
      <c r="E7" s="160"/>
      <c r="F7" s="160"/>
      <c r="G7" s="160"/>
      <c r="H7" s="161"/>
      <c r="J7" s="162" t="s">
        <v>281</v>
      </c>
      <c r="K7" s="432" t="s">
        <v>282</v>
      </c>
      <c r="M7" s="147"/>
      <c r="N7" s="147"/>
      <c r="O7" s="147"/>
      <c r="P7" s="147"/>
      <c r="Q7" s="147"/>
      <c r="R7" s="147"/>
      <c r="S7" s="147"/>
      <c r="T7" s="147"/>
      <c r="U7" s="147"/>
      <c r="V7" s="147"/>
      <c r="W7" s="147"/>
      <c r="X7" s="461"/>
    </row>
    <row r="8" spans="1:24" ht="11.1" customHeight="1" thickBot="1">
      <c r="A8" s="147"/>
      <c r="B8" s="147"/>
      <c r="C8" s="147"/>
      <c r="D8" s="147"/>
      <c r="E8" s="147"/>
      <c r="F8" s="147"/>
      <c r="G8" s="147"/>
      <c r="H8" s="147"/>
      <c r="J8" s="147"/>
      <c r="K8" s="147"/>
      <c r="L8" s="147"/>
      <c r="M8" s="147"/>
      <c r="N8" s="147"/>
      <c r="O8" s="147"/>
      <c r="P8" s="147"/>
      <c r="Q8" s="147"/>
      <c r="R8" s="147"/>
      <c r="S8" s="147"/>
      <c r="T8" s="147"/>
      <c r="U8" s="147"/>
      <c r="V8" s="147"/>
      <c r="W8" s="147"/>
      <c r="X8" s="461"/>
    </row>
    <row r="9" spans="1:24" ht="18" customHeight="1" thickBot="1">
      <c r="A9" s="147"/>
      <c r="B9" s="158" t="s">
        <v>285</v>
      </c>
      <c r="C9" s="151"/>
      <c r="D9" s="159" t="s">
        <v>286</v>
      </c>
      <c r="E9" s="160"/>
      <c r="F9" s="160"/>
      <c r="G9" s="160"/>
      <c r="H9" s="161"/>
      <c r="J9" s="163" t="s">
        <v>353</v>
      </c>
      <c r="K9" s="164"/>
      <c r="L9" s="164"/>
      <c r="M9" s="165"/>
      <c r="N9" s="147"/>
      <c r="O9" s="147"/>
      <c r="P9" s="147"/>
      <c r="Q9" s="147"/>
      <c r="R9" s="147"/>
      <c r="S9" s="147"/>
      <c r="T9" s="147"/>
      <c r="U9" s="147"/>
      <c r="V9" s="147"/>
      <c r="W9" s="147"/>
      <c r="X9" s="461"/>
    </row>
    <row r="10" spans="1:24" ht="20.100000000000001" customHeight="1" thickBot="1">
      <c r="A10" s="147"/>
      <c r="B10" s="148" t="s">
        <v>274</v>
      </c>
      <c r="M10" s="147"/>
      <c r="N10" s="147"/>
      <c r="O10" s="147"/>
      <c r="P10" s="147"/>
      <c r="Q10" s="147"/>
      <c r="R10" s="147"/>
      <c r="S10" s="147"/>
      <c r="T10" s="147"/>
      <c r="U10" s="147"/>
      <c r="V10" s="147"/>
      <c r="W10" s="147"/>
      <c r="X10" s="461"/>
    </row>
    <row r="11" spans="1:24" ht="42" customHeight="1" thickBot="1">
      <c r="A11" s="147"/>
      <c r="B11" s="219" t="s">
        <v>287</v>
      </c>
      <c r="C11" s="220"/>
      <c r="D11" s="220"/>
      <c r="E11" s="221"/>
      <c r="F11" s="222" t="s">
        <v>288</v>
      </c>
      <c r="G11" s="223"/>
      <c r="H11" s="223"/>
      <c r="I11" s="223"/>
      <c r="J11" s="223"/>
      <c r="K11" s="224" t="s">
        <v>289</v>
      </c>
      <c r="L11" s="225"/>
      <c r="M11" s="225"/>
      <c r="N11" s="225"/>
      <c r="O11" s="226"/>
      <c r="P11" s="227" t="s">
        <v>354</v>
      </c>
      <c r="Q11" s="228"/>
      <c r="R11" s="228"/>
      <c r="S11" s="229"/>
      <c r="T11" s="230" t="s">
        <v>355</v>
      </c>
      <c r="U11" s="231"/>
      <c r="V11" s="231"/>
      <c r="W11" s="232"/>
      <c r="X11" s="461"/>
    </row>
    <row r="12" spans="1:24" ht="45" customHeight="1" thickBot="1">
      <c r="A12" s="147"/>
      <c r="B12" s="166" t="s">
        <v>290</v>
      </c>
      <c r="C12" s="167" t="s">
        <v>291</v>
      </c>
      <c r="D12" s="166" t="s">
        <v>292</v>
      </c>
      <c r="E12" s="166" t="s">
        <v>293</v>
      </c>
      <c r="F12" s="166" t="s">
        <v>294</v>
      </c>
      <c r="G12" s="166" t="s">
        <v>356</v>
      </c>
      <c r="H12" s="167" t="s">
        <v>357</v>
      </c>
      <c r="I12" s="166" t="s">
        <v>297</v>
      </c>
      <c r="J12" s="167" t="s">
        <v>298</v>
      </c>
      <c r="K12" s="166" t="s">
        <v>358</v>
      </c>
      <c r="L12" s="167" t="s">
        <v>300</v>
      </c>
      <c r="M12" s="166" t="s">
        <v>359</v>
      </c>
      <c r="N12" s="166" t="s">
        <v>3</v>
      </c>
      <c r="O12" s="166" t="s">
        <v>360</v>
      </c>
      <c r="P12" s="168" t="s">
        <v>361</v>
      </c>
      <c r="Q12" s="168" t="s">
        <v>362</v>
      </c>
      <c r="R12" s="168" t="s">
        <v>363</v>
      </c>
      <c r="S12" s="168" t="s">
        <v>360</v>
      </c>
      <c r="T12" s="169" t="s">
        <v>364</v>
      </c>
      <c r="U12" s="233" t="s">
        <v>363</v>
      </c>
      <c r="V12" s="234"/>
      <c r="W12" s="235"/>
      <c r="X12" s="461"/>
    </row>
    <row r="13" spans="1:24" ht="20.100000000000001" customHeight="1" thickBot="1">
      <c r="A13" s="147"/>
      <c r="B13" s="236"/>
      <c r="C13" s="239"/>
      <c r="D13" s="243"/>
      <c r="E13" s="236"/>
      <c r="F13" s="236"/>
      <c r="G13" s="236"/>
      <c r="H13" s="248"/>
      <c r="I13" s="253"/>
      <c r="J13" s="256"/>
      <c r="K13" s="236"/>
      <c r="L13" s="248"/>
      <c r="M13" s="236"/>
      <c r="N13" s="236"/>
      <c r="O13" s="236"/>
      <c r="P13" s="236"/>
      <c r="Q13" s="236"/>
      <c r="R13" s="236"/>
      <c r="S13" s="236" t="s">
        <v>274</v>
      </c>
      <c r="T13" s="260"/>
      <c r="U13" s="170" t="s">
        <v>368</v>
      </c>
      <c r="V13" s="170" t="s">
        <v>302</v>
      </c>
      <c r="W13" s="170" t="s">
        <v>369</v>
      </c>
      <c r="X13" s="461"/>
    </row>
    <row r="14" spans="1:24" ht="69" customHeight="1" thickBot="1">
      <c r="A14" s="147"/>
      <c r="B14" s="237"/>
      <c r="C14" s="240"/>
      <c r="D14" s="244"/>
      <c r="E14" s="237"/>
      <c r="F14" s="246" t="s">
        <v>380</v>
      </c>
      <c r="G14" s="246" t="s">
        <v>383</v>
      </c>
      <c r="H14" s="249"/>
      <c r="I14" s="254"/>
      <c r="J14" s="257"/>
      <c r="K14" s="261"/>
      <c r="L14" s="264"/>
      <c r="M14" s="261"/>
      <c r="N14" s="237"/>
      <c r="O14" s="237"/>
      <c r="P14" s="237"/>
      <c r="Q14" s="237"/>
      <c r="R14" s="267" t="s">
        <v>393</v>
      </c>
      <c r="S14" s="237"/>
      <c r="T14" s="237"/>
      <c r="U14" s="171" t="s">
        <v>367</v>
      </c>
      <c r="V14" s="172" t="s">
        <v>370</v>
      </c>
      <c r="W14" s="173" t="s">
        <v>371</v>
      </c>
      <c r="X14" s="461"/>
    </row>
    <row r="15" spans="1:24" ht="56.25" customHeight="1" thickBot="1">
      <c r="A15" s="147"/>
      <c r="B15" s="237"/>
      <c r="C15" s="240"/>
      <c r="D15" s="244"/>
      <c r="E15" s="237"/>
      <c r="F15" s="237" t="s">
        <v>576</v>
      </c>
      <c r="G15" s="237" t="s">
        <v>384</v>
      </c>
      <c r="H15" s="251" t="s">
        <v>388</v>
      </c>
      <c r="I15" s="254"/>
      <c r="J15" s="257"/>
      <c r="K15" s="261"/>
      <c r="L15" s="264"/>
      <c r="M15" s="261"/>
      <c r="N15" s="237"/>
      <c r="O15" s="237"/>
      <c r="P15" s="237"/>
      <c r="Q15" s="237"/>
      <c r="R15" s="266" t="s">
        <v>394</v>
      </c>
      <c r="S15" s="237"/>
      <c r="T15" s="237"/>
      <c r="U15" s="171" t="s">
        <v>367</v>
      </c>
      <c r="V15" s="172" t="s">
        <v>372</v>
      </c>
      <c r="W15" s="173" t="s">
        <v>457</v>
      </c>
      <c r="X15" s="461"/>
    </row>
    <row r="16" spans="1:24" ht="36" customHeight="1" thickBot="1">
      <c r="A16" s="147"/>
      <c r="B16" s="237" t="s">
        <v>303</v>
      </c>
      <c r="C16" s="242">
        <v>58093</v>
      </c>
      <c r="D16" s="244" t="s">
        <v>305</v>
      </c>
      <c r="E16" s="237" t="s">
        <v>306</v>
      </c>
      <c r="F16" s="247" t="s">
        <v>381</v>
      </c>
      <c r="G16" s="237" t="s">
        <v>385</v>
      </c>
      <c r="H16" s="249" t="s">
        <v>389</v>
      </c>
      <c r="I16" s="254" t="s">
        <v>571</v>
      </c>
      <c r="J16" s="257" t="s">
        <v>391</v>
      </c>
      <c r="K16" s="261" t="s">
        <v>310</v>
      </c>
      <c r="L16" s="264" t="s">
        <v>311</v>
      </c>
      <c r="M16" s="261" t="s">
        <v>365</v>
      </c>
      <c r="N16" s="237" t="s">
        <v>312</v>
      </c>
      <c r="O16" s="237" t="s">
        <v>366</v>
      </c>
      <c r="P16" s="237" t="s">
        <v>367</v>
      </c>
      <c r="Q16" s="237">
        <v>20</v>
      </c>
      <c r="R16" s="266" t="s">
        <v>395</v>
      </c>
      <c r="S16" s="237"/>
      <c r="T16" s="261" t="s">
        <v>367</v>
      </c>
      <c r="U16" s="171" t="s">
        <v>367</v>
      </c>
      <c r="V16" s="172" t="s">
        <v>373</v>
      </c>
      <c r="W16" s="173" t="s">
        <v>317</v>
      </c>
      <c r="X16" s="461"/>
    </row>
    <row r="17" spans="1:24" ht="58.5" customHeight="1" thickBot="1">
      <c r="A17" s="147"/>
      <c r="B17" s="237"/>
      <c r="C17" s="240"/>
      <c r="D17" s="244"/>
      <c r="E17" s="237"/>
      <c r="F17" s="247" t="s">
        <v>382</v>
      </c>
      <c r="G17" s="237" t="s">
        <v>386</v>
      </c>
      <c r="H17" s="252" t="s">
        <v>390</v>
      </c>
      <c r="I17" s="254"/>
      <c r="J17" s="259" t="s">
        <v>392</v>
      </c>
      <c r="K17" s="261"/>
      <c r="L17" s="264"/>
      <c r="M17" s="261"/>
      <c r="N17" s="237"/>
      <c r="O17" s="237"/>
      <c r="P17" s="237"/>
      <c r="Q17" s="237"/>
      <c r="R17" s="266" t="s">
        <v>396</v>
      </c>
      <c r="S17" s="237"/>
      <c r="T17" s="237"/>
      <c r="U17" s="171" t="s">
        <v>367</v>
      </c>
      <c r="V17" s="172" t="s">
        <v>374</v>
      </c>
      <c r="W17" s="173" t="s">
        <v>318</v>
      </c>
      <c r="X17" s="461"/>
    </row>
    <row r="18" spans="1:24" ht="47.25" customHeight="1" thickBot="1">
      <c r="A18" s="147"/>
      <c r="B18" s="237"/>
      <c r="C18" s="240"/>
      <c r="D18" s="244"/>
      <c r="E18" s="237"/>
      <c r="F18" s="237"/>
      <c r="G18" s="237" t="s">
        <v>387</v>
      </c>
      <c r="H18" s="249"/>
      <c r="I18" s="254"/>
      <c r="J18" s="257"/>
      <c r="K18" s="261"/>
      <c r="L18" s="264"/>
      <c r="M18" s="261"/>
      <c r="N18" s="237"/>
      <c r="O18" s="237"/>
      <c r="P18" s="237"/>
      <c r="Q18" s="237"/>
      <c r="R18" s="268" t="s">
        <v>397</v>
      </c>
      <c r="S18" s="237"/>
      <c r="T18" s="237"/>
      <c r="U18" s="171" t="s">
        <v>367</v>
      </c>
      <c r="V18" s="172" t="s">
        <v>375</v>
      </c>
      <c r="W18" s="173" t="s">
        <v>458</v>
      </c>
      <c r="X18" s="461"/>
    </row>
    <row r="19" spans="1:24" ht="46.5" customHeight="1" thickBot="1">
      <c r="A19" s="147"/>
      <c r="B19" s="238"/>
      <c r="C19" s="241"/>
      <c r="D19" s="245"/>
      <c r="E19" s="238"/>
      <c r="F19" s="238"/>
      <c r="G19" s="238"/>
      <c r="H19" s="250"/>
      <c r="I19" s="255"/>
      <c r="J19" s="258"/>
      <c r="K19" s="262"/>
      <c r="L19" s="265"/>
      <c r="M19" s="262"/>
      <c r="N19" s="238"/>
      <c r="O19" s="238"/>
      <c r="P19" s="238"/>
      <c r="Q19" s="238"/>
      <c r="R19" s="238"/>
      <c r="S19" s="238"/>
      <c r="T19" s="238"/>
      <c r="U19" s="171" t="s">
        <v>367</v>
      </c>
      <c r="V19" s="172" t="s">
        <v>376</v>
      </c>
      <c r="W19" s="173" t="s">
        <v>320</v>
      </c>
      <c r="X19" s="461"/>
    </row>
    <row r="20" spans="1:24" ht="20.100000000000001" customHeight="1" thickBot="1">
      <c r="A20" s="147"/>
      <c r="B20" s="236"/>
      <c r="C20" s="248"/>
      <c r="D20" s="236"/>
      <c r="E20" s="236"/>
      <c r="F20" s="236"/>
      <c r="G20" s="236"/>
      <c r="H20" s="248"/>
      <c r="I20" s="269"/>
      <c r="J20" s="248"/>
      <c r="K20" s="260"/>
      <c r="L20" s="263"/>
      <c r="M20" s="260"/>
      <c r="N20" s="236"/>
      <c r="O20" s="236" t="s">
        <v>366</v>
      </c>
      <c r="P20" s="236"/>
      <c r="Q20" s="236"/>
      <c r="R20" s="236"/>
      <c r="S20" s="236" t="s">
        <v>274</v>
      </c>
      <c r="U20" s="170" t="s">
        <v>368</v>
      </c>
      <c r="V20" s="170" t="s">
        <v>302</v>
      </c>
      <c r="W20" s="170" t="s">
        <v>369</v>
      </c>
      <c r="X20" s="461"/>
    </row>
    <row r="21" spans="1:24" ht="61.5" customHeight="1" thickBot="1">
      <c r="A21" s="147"/>
      <c r="B21" s="237"/>
      <c r="C21" s="249"/>
      <c r="D21" s="237"/>
      <c r="E21" s="237"/>
      <c r="F21" s="246" t="s">
        <v>398</v>
      </c>
      <c r="G21" s="246" t="s">
        <v>404</v>
      </c>
      <c r="H21" s="249"/>
      <c r="I21" s="270"/>
      <c r="J21" s="249"/>
      <c r="K21" s="261"/>
      <c r="L21" s="264"/>
      <c r="M21" s="261"/>
      <c r="N21" s="237"/>
      <c r="O21" s="237"/>
      <c r="P21" s="237"/>
      <c r="Q21" s="237"/>
      <c r="R21" s="246" t="s">
        <v>393</v>
      </c>
      <c r="S21" s="237"/>
      <c r="T21" s="237"/>
      <c r="U21" s="174" t="s">
        <v>367</v>
      </c>
      <c r="V21" s="175" t="s">
        <v>370</v>
      </c>
      <c r="W21" s="176" t="s">
        <v>377</v>
      </c>
      <c r="X21" s="461"/>
    </row>
    <row r="22" spans="1:24" ht="36" customHeight="1" thickBot="1">
      <c r="A22" s="147"/>
      <c r="B22" s="237"/>
      <c r="C22" s="249"/>
      <c r="D22" s="237"/>
      <c r="E22" s="237"/>
      <c r="F22" s="237" t="s">
        <v>399</v>
      </c>
      <c r="G22" s="237" t="s">
        <v>405</v>
      </c>
      <c r="H22" s="251" t="s">
        <v>410</v>
      </c>
      <c r="I22" s="270"/>
      <c r="J22" s="249"/>
      <c r="K22" s="261"/>
      <c r="L22" s="264"/>
      <c r="M22" s="261"/>
      <c r="N22" s="237"/>
      <c r="O22" s="237"/>
      <c r="P22" s="237"/>
      <c r="Q22" s="237"/>
      <c r="R22" s="237" t="s">
        <v>416</v>
      </c>
      <c r="S22" s="237"/>
      <c r="T22" s="237"/>
      <c r="U22" s="174" t="s">
        <v>367</v>
      </c>
      <c r="V22" s="175" t="s">
        <v>372</v>
      </c>
      <c r="W22" s="176" t="s">
        <v>378</v>
      </c>
      <c r="X22" s="461"/>
    </row>
    <row r="23" spans="1:24" ht="39.950000000000003" customHeight="1" thickBot="1">
      <c r="A23" s="147"/>
      <c r="B23" s="237" t="s">
        <v>303</v>
      </c>
      <c r="C23" s="249" t="s">
        <v>321</v>
      </c>
      <c r="D23" s="237" t="s">
        <v>322</v>
      </c>
      <c r="E23" s="237" t="s">
        <v>306</v>
      </c>
      <c r="F23" s="237" t="s">
        <v>400</v>
      </c>
      <c r="G23" s="237" t="s">
        <v>406</v>
      </c>
      <c r="H23" s="249" t="s">
        <v>411</v>
      </c>
      <c r="I23" s="270" t="s">
        <v>571</v>
      </c>
      <c r="J23" s="251" t="s">
        <v>414</v>
      </c>
      <c r="K23" s="261" t="s">
        <v>310</v>
      </c>
      <c r="L23" s="264" t="s">
        <v>311</v>
      </c>
      <c r="M23" s="261" t="s">
        <v>365</v>
      </c>
      <c r="N23" s="237" t="s">
        <v>312</v>
      </c>
      <c r="O23" s="237"/>
      <c r="P23" s="237" t="s">
        <v>367</v>
      </c>
      <c r="Q23" s="237">
        <v>20</v>
      </c>
      <c r="R23" s="237" t="s">
        <v>417</v>
      </c>
      <c r="S23" s="237"/>
      <c r="T23" s="237" t="s">
        <v>367</v>
      </c>
      <c r="U23" s="174" t="s">
        <v>367</v>
      </c>
      <c r="V23" s="175" t="s">
        <v>373</v>
      </c>
      <c r="W23" s="176" t="s">
        <v>330</v>
      </c>
      <c r="X23" s="461"/>
    </row>
    <row r="24" spans="1:24" ht="37.5" customHeight="1" thickBot="1">
      <c r="A24" s="147"/>
      <c r="B24" s="237"/>
      <c r="C24" s="249"/>
      <c r="D24" s="237"/>
      <c r="E24" s="237"/>
      <c r="F24" s="237" t="s">
        <v>401</v>
      </c>
      <c r="G24" s="237" t="s">
        <v>407</v>
      </c>
      <c r="H24" s="249" t="s">
        <v>412</v>
      </c>
      <c r="I24" s="270"/>
      <c r="J24" s="252" t="s">
        <v>415</v>
      </c>
      <c r="K24" s="261"/>
      <c r="L24" s="264"/>
      <c r="M24" s="261"/>
      <c r="N24" s="237"/>
      <c r="O24" s="237"/>
      <c r="P24" s="237"/>
      <c r="Q24" s="237"/>
      <c r="R24" s="237" t="s">
        <v>418</v>
      </c>
      <c r="S24" s="237"/>
      <c r="T24" s="237"/>
      <c r="U24" s="174" t="s">
        <v>367</v>
      </c>
      <c r="V24" s="175" t="s">
        <v>374</v>
      </c>
      <c r="W24" s="176" t="s">
        <v>331</v>
      </c>
      <c r="X24" s="461"/>
    </row>
    <row r="25" spans="1:24" ht="35.25" customHeight="1" thickBot="1">
      <c r="A25" s="147"/>
      <c r="B25" s="237"/>
      <c r="C25" s="249"/>
      <c r="D25" s="237"/>
      <c r="E25" s="237"/>
      <c r="F25" s="237" t="s">
        <v>402</v>
      </c>
      <c r="G25" s="237" t="s">
        <v>408</v>
      </c>
      <c r="H25" s="252" t="s">
        <v>413</v>
      </c>
      <c r="I25" s="270"/>
      <c r="J25" s="249"/>
      <c r="K25" s="261"/>
      <c r="L25" s="264"/>
      <c r="M25" s="261"/>
      <c r="N25" s="237"/>
      <c r="O25" s="237"/>
      <c r="P25" s="237"/>
      <c r="Q25" s="237"/>
      <c r="R25" s="237" t="s">
        <v>419</v>
      </c>
      <c r="S25" s="237"/>
      <c r="T25" s="237"/>
      <c r="U25" s="174" t="s">
        <v>367</v>
      </c>
      <c r="V25" s="175" t="s">
        <v>375</v>
      </c>
      <c r="W25" s="176" t="s">
        <v>332</v>
      </c>
      <c r="X25" s="461"/>
    </row>
    <row r="26" spans="1:24" ht="57.95" customHeight="1" thickBot="1">
      <c r="A26" s="147"/>
      <c r="B26" s="238"/>
      <c r="C26" s="250"/>
      <c r="D26" s="238"/>
      <c r="E26" s="238"/>
      <c r="F26" s="272" t="s">
        <v>403</v>
      </c>
      <c r="G26" s="272" t="s">
        <v>409</v>
      </c>
      <c r="H26" s="250"/>
      <c r="I26" s="271"/>
      <c r="J26" s="250"/>
      <c r="K26" s="262"/>
      <c r="L26" s="265"/>
      <c r="M26" s="262"/>
      <c r="N26" s="238"/>
      <c r="O26" s="238"/>
      <c r="P26" s="238"/>
      <c r="Q26" s="238"/>
      <c r="R26" s="272" t="s">
        <v>420</v>
      </c>
      <c r="S26" s="238"/>
      <c r="T26" s="238"/>
      <c r="U26" s="174" t="s">
        <v>367</v>
      </c>
      <c r="V26" s="175" t="s">
        <v>376</v>
      </c>
      <c r="W26" s="176" t="s">
        <v>320</v>
      </c>
      <c r="X26" s="461"/>
    </row>
    <row r="27" spans="1:24" ht="20.100000000000001" customHeight="1" thickBot="1">
      <c r="A27" s="147"/>
      <c r="B27" s="236"/>
      <c r="C27" s="248"/>
      <c r="D27" s="236"/>
      <c r="E27" s="236"/>
      <c r="F27" s="236"/>
      <c r="G27" s="236"/>
      <c r="H27" s="248"/>
      <c r="I27" s="269"/>
      <c r="J27" s="248"/>
      <c r="K27" s="260"/>
      <c r="L27" s="263"/>
      <c r="M27" s="260"/>
      <c r="N27" s="236"/>
      <c r="O27" s="236" t="s">
        <v>366</v>
      </c>
      <c r="P27" s="236"/>
      <c r="Q27" s="236"/>
      <c r="R27" s="236"/>
      <c r="S27" s="236" t="s">
        <v>274</v>
      </c>
      <c r="U27" s="170" t="s">
        <v>368</v>
      </c>
      <c r="V27" s="170" t="s">
        <v>302</v>
      </c>
      <c r="W27" s="170" t="s">
        <v>369</v>
      </c>
      <c r="X27" s="461"/>
    </row>
    <row r="28" spans="1:24" ht="69" customHeight="1" thickBot="1">
      <c r="A28" s="147"/>
      <c r="B28" s="237"/>
      <c r="C28" s="249"/>
      <c r="D28" s="237"/>
      <c r="E28" s="237"/>
      <c r="F28" s="246" t="s">
        <v>424</v>
      </c>
      <c r="G28" s="246" t="s">
        <v>383</v>
      </c>
      <c r="H28" s="249"/>
      <c r="I28" s="270"/>
      <c r="J28" s="249"/>
      <c r="K28" s="261"/>
      <c r="L28" s="264"/>
      <c r="M28" s="261"/>
      <c r="N28" s="237"/>
      <c r="O28" s="237"/>
      <c r="P28" s="237"/>
      <c r="Q28" s="237"/>
      <c r="R28" s="237"/>
      <c r="S28" s="237"/>
      <c r="T28" s="237"/>
      <c r="U28" s="171" t="s">
        <v>367</v>
      </c>
      <c r="V28" s="172" t="s">
        <v>370</v>
      </c>
      <c r="W28" s="173" t="s">
        <v>371</v>
      </c>
      <c r="X28" s="461"/>
    </row>
    <row r="29" spans="1:24" ht="44.25" customHeight="1" thickBot="1">
      <c r="A29" s="147"/>
      <c r="B29" s="237"/>
      <c r="C29" s="249"/>
      <c r="D29" s="237"/>
      <c r="E29" s="237"/>
      <c r="F29" s="237" t="s">
        <v>574</v>
      </c>
      <c r="G29" s="237" t="s">
        <v>428</v>
      </c>
      <c r="H29" s="251" t="s">
        <v>433</v>
      </c>
      <c r="I29" s="270"/>
      <c r="J29" s="251" t="s">
        <v>435</v>
      </c>
      <c r="K29" s="261"/>
      <c r="L29" s="264"/>
      <c r="M29" s="261"/>
      <c r="N29" s="237"/>
      <c r="O29" s="237"/>
      <c r="P29" s="237"/>
      <c r="Q29" s="237"/>
      <c r="R29" s="246" t="s">
        <v>423</v>
      </c>
      <c r="S29" s="237"/>
      <c r="T29" s="237"/>
      <c r="U29" s="171" t="s">
        <v>367</v>
      </c>
      <c r="V29" s="172" t="s">
        <v>372</v>
      </c>
      <c r="W29" s="173" t="s">
        <v>316</v>
      </c>
      <c r="X29" s="461"/>
    </row>
    <row r="30" spans="1:24" ht="36" customHeight="1" thickBot="1">
      <c r="A30" s="147"/>
      <c r="B30" s="237" t="s">
        <v>303</v>
      </c>
      <c r="C30" s="249" t="s">
        <v>333</v>
      </c>
      <c r="D30" s="237" t="s">
        <v>334</v>
      </c>
      <c r="E30" s="237" t="s">
        <v>306</v>
      </c>
      <c r="F30" s="237" t="s">
        <v>425</v>
      </c>
      <c r="G30" s="237" t="s">
        <v>429</v>
      </c>
      <c r="H30" s="249" t="s">
        <v>434</v>
      </c>
      <c r="I30" s="270" t="s">
        <v>571</v>
      </c>
      <c r="J30" s="249" t="s">
        <v>437</v>
      </c>
      <c r="K30" s="261" t="s">
        <v>310</v>
      </c>
      <c r="L30" s="264" t="s">
        <v>311</v>
      </c>
      <c r="M30" s="261" t="s">
        <v>365</v>
      </c>
      <c r="N30" s="237" t="s">
        <v>312</v>
      </c>
      <c r="O30" s="237"/>
      <c r="P30" s="261" t="s">
        <v>367</v>
      </c>
      <c r="Q30" s="261">
        <v>20</v>
      </c>
      <c r="R30" s="237" t="s">
        <v>421</v>
      </c>
      <c r="S30" s="237"/>
      <c r="T30" s="237" t="s">
        <v>367</v>
      </c>
      <c r="U30" s="171" t="s">
        <v>367</v>
      </c>
      <c r="V30" s="172" t="s">
        <v>373</v>
      </c>
      <c r="W30" s="173" t="s">
        <v>317</v>
      </c>
      <c r="X30" s="461"/>
    </row>
    <row r="31" spans="1:24" ht="36.75" customHeight="1" thickBot="1">
      <c r="A31" s="147"/>
      <c r="B31" s="237"/>
      <c r="C31" s="249"/>
      <c r="D31" s="237"/>
      <c r="E31" s="237"/>
      <c r="F31" s="237" t="s">
        <v>426</v>
      </c>
      <c r="G31" s="237" t="s">
        <v>430</v>
      </c>
      <c r="H31" s="252" t="s">
        <v>390</v>
      </c>
      <c r="I31" s="270"/>
      <c r="J31" s="252" t="s">
        <v>436</v>
      </c>
      <c r="K31" s="261"/>
      <c r="L31" s="264"/>
      <c r="M31" s="261"/>
      <c r="N31" s="237"/>
      <c r="O31" s="237"/>
      <c r="P31" s="237"/>
      <c r="Q31" s="237"/>
      <c r="R31" s="247" t="s">
        <v>422</v>
      </c>
      <c r="S31" s="237"/>
      <c r="T31" s="237"/>
      <c r="U31" s="171" t="s">
        <v>367</v>
      </c>
      <c r="V31" s="172" t="s">
        <v>374</v>
      </c>
      <c r="W31" s="173" t="s">
        <v>318</v>
      </c>
      <c r="X31" s="461"/>
    </row>
    <row r="32" spans="1:24" ht="36.75" customHeight="1" thickBot="1">
      <c r="A32" s="147"/>
      <c r="B32" s="237"/>
      <c r="C32" s="249"/>
      <c r="D32" s="237"/>
      <c r="E32" s="237"/>
      <c r="F32" s="247" t="s">
        <v>427</v>
      </c>
      <c r="G32" s="237" t="s">
        <v>431</v>
      </c>
      <c r="H32" s="249"/>
      <c r="I32" s="270"/>
      <c r="J32" s="249"/>
      <c r="K32" s="261"/>
      <c r="L32" s="264"/>
      <c r="M32" s="261"/>
      <c r="N32" s="237"/>
      <c r="O32" s="237"/>
      <c r="P32" s="237"/>
      <c r="Q32" s="237"/>
      <c r="R32" s="237"/>
      <c r="S32" s="237"/>
      <c r="T32" s="237"/>
      <c r="U32" s="171" t="s">
        <v>367</v>
      </c>
      <c r="V32" s="172" t="s">
        <v>375</v>
      </c>
      <c r="W32" s="173" t="s">
        <v>319</v>
      </c>
      <c r="X32" s="461"/>
    </row>
    <row r="33" spans="1:24" ht="57.95" customHeight="1" thickBot="1">
      <c r="A33" s="147"/>
      <c r="B33" s="238"/>
      <c r="C33" s="250"/>
      <c r="D33" s="238"/>
      <c r="E33" s="238"/>
      <c r="F33" s="238"/>
      <c r="G33" s="272" t="s">
        <v>432</v>
      </c>
      <c r="H33" s="250"/>
      <c r="I33" s="271"/>
      <c r="J33" s="250"/>
      <c r="K33" s="262"/>
      <c r="L33" s="265"/>
      <c r="M33" s="262"/>
      <c r="N33" s="238"/>
      <c r="O33" s="238"/>
      <c r="P33" s="238"/>
      <c r="Q33" s="238"/>
      <c r="R33" s="238"/>
      <c r="S33" s="238"/>
      <c r="T33" s="238"/>
      <c r="U33" s="171" t="s">
        <v>367</v>
      </c>
      <c r="V33" s="172" t="s">
        <v>376</v>
      </c>
      <c r="W33" s="173" t="s">
        <v>320</v>
      </c>
      <c r="X33" s="461"/>
    </row>
    <row r="34" spans="1:24" ht="20.100000000000001" customHeight="1" thickBot="1">
      <c r="A34" s="147"/>
      <c r="B34" s="236"/>
      <c r="C34" s="239"/>
      <c r="D34" s="243"/>
      <c r="E34" s="236"/>
      <c r="F34" s="274" t="s">
        <v>445</v>
      </c>
      <c r="G34" s="236"/>
      <c r="H34" s="248"/>
      <c r="I34" s="243"/>
      <c r="J34" s="239"/>
      <c r="K34" s="260"/>
      <c r="L34" s="263"/>
      <c r="M34" s="260"/>
      <c r="N34" s="236"/>
      <c r="O34" s="236"/>
      <c r="P34" s="236"/>
      <c r="Q34" s="236"/>
      <c r="R34" s="236"/>
      <c r="S34" s="236"/>
      <c r="T34" s="236"/>
      <c r="U34" s="170" t="s">
        <v>368</v>
      </c>
      <c r="V34" s="170" t="s">
        <v>302</v>
      </c>
      <c r="W34" s="170" t="s">
        <v>369</v>
      </c>
      <c r="X34" s="461"/>
    </row>
    <row r="35" spans="1:24" ht="45.95" customHeight="1" thickBot="1">
      <c r="A35" s="147"/>
      <c r="B35" s="237"/>
      <c r="C35" s="240"/>
      <c r="D35" s="244"/>
      <c r="E35" s="237"/>
      <c r="F35" s="237" t="s">
        <v>446</v>
      </c>
      <c r="G35" s="237"/>
      <c r="H35" s="249"/>
      <c r="I35" s="244"/>
      <c r="J35" s="240"/>
      <c r="K35" s="261"/>
      <c r="L35" s="264"/>
      <c r="M35" s="261"/>
      <c r="N35" s="237"/>
      <c r="O35" s="237"/>
      <c r="P35" s="237"/>
      <c r="Q35" s="237"/>
      <c r="R35" s="237"/>
      <c r="S35" s="237"/>
      <c r="T35" s="237"/>
      <c r="U35" s="174" t="s">
        <v>367</v>
      </c>
      <c r="V35" s="175" t="s">
        <v>370</v>
      </c>
      <c r="W35" s="176" t="s">
        <v>379</v>
      </c>
      <c r="X35" s="461"/>
    </row>
    <row r="36" spans="1:24" ht="57.95" customHeight="1" thickBot="1">
      <c r="A36" s="147"/>
      <c r="B36" s="237"/>
      <c r="C36" s="240"/>
      <c r="D36" s="244"/>
      <c r="E36" s="237"/>
      <c r="F36" s="237" t="s">
        <v>575</v>
      </c>
      <c r="G36" s="246" t="s">
        <v>441</v>
      </c>
      <c r="H36" s="251" t="s">
        <v>410</v>
      </c>
      <c r="I36" s="244"/>
      <c r="J36" s="240"/>
      <c r="K36" s="261"/>
      <c r="L36" s="264"/>
      <c r="M36" s="261"/>
      <c r="N36" s="237"/>
      <c r="O36" s="237"/>
      <c r="P36" s="237"/>
      <c r="Q36" s="237"/>
      <c r="R36" s="246" t="s">
        <v>440</v>
      </c>
      <c r="S36" s="237"/>
      <c r="T36" s="237"/>
      <c r="U36" s="174" t="s">
        <v>367</v>
      </c>
      <c r="V36" s="175" t="s">
        <v>372</v>
      </c>
      <c r="W36" s="176" t="s">
        <v>348</v>
      </c>
      <c r="X36" s="461"/>
    </row>
    <row r="37" spans="1:24" ht="36.75" customHeight="1" thickBot="1">
      <c r="A37" s="147"/>
      <c r="B37" s="237" t="s">
        <v>303</v>
      </c>
      <c r="C37" s="240" t="s">
        <v>342</v>
      </c>
      <c r="D37" s="244" t="s">
        <v>343</v>
      </c>
      <c r="E37" s="237" t="s">
        <v>306</v>
      </c>
      <c r="F37" s="237" t="s">
        <v>447</v>
      </c>
      <c r="G37" s="237" t="s">
        <v>442</v>
      </c>
      <c r="H37" s="249" t="s">
        <v>411</v>
      </c>
      <c r="I37" s="244" t="s">
        <v>571</v>
      </c>
      <c r="J37" s="244" t="s">
        <v>391</v>
      </c>
      <c r="K37" s="261" t="s">
        <v>310</v>
      </c>
      <c r="L37" s="264" t="s">
        <v>311</v>
      </c>
      <c r="M37" s="261" t="s">
        <v>365</v>
      </c>
      <c r="N37" s="237" t="s">
        <v>312</v>
      </c>
      <c r="O37" s="237" t="s">
        <v>366</v>
      </c>
      <c r="P37" s="237" t="s">
        <v>367</v>
      </c>
      <c r="Q37" s="261">
        <v>20</v>
      </c>
      <c r="R37" s="237" t="s">
        <v>438</v>
      </c>
      <c r="S37" s="261" t="s">
        <v>274</v>
      </c>
      <c r="T37" s="261" t="s">
        <v>367</v>
      </c>
      <c r="U37" s="174" t="s">
        <v>367</v>
      </c>
      <c r="V37" s="175" t="s">
        <v>373</v>
      </c>
      <c r="W37" s="176" t="s">
        <v>350</v>
      </c>
      <c r="X37" s="461"/>
    </row>
    <row r="38" spans="1:24" ht="37.5" customHeight="1" thickBot="1">
      <c r="A38" s="147"/>
      <c r="B38" s="237"/>
      <c r="C38" s="240"/>
      <c r="D38" s="244"/>
      <c r="E38" s="237"/>
      <c r="F38" s="237" t="s">
        <v>448</v>
      </c>
      <c r="G38" s="237" t="s">
        <v>443</v>
      </c>
      <c r="H38" s="249" t="s">
        <v>412</v>
      </c>
      <c r="I38" s="244"/>
      <c r="J38" s="273" t="s">
        <v>392</v>
      </c>
      <c r="K38" s="261"/>
      <c r="L38" s="264"/>
      <c r="M38" s="261"/>
      <c r="N38" s="237"/>
      <c r="O38" s="237"/>
      <c r="P38" s="237"/>
      <c r="Q38" s="237"/>
      <c r="R38" s="247" t="s">
        <v>439</v>
      </c>
      <c r="S38" s="237"/>
      <c r="T38" s="237"/>
      <c r="U38" s="174" t="s">
        <v>367</v>
      </c>
      <c r="V38" s="175" t="s">
        <v>374</v>
      </c>
      <c r="W38" s="176" t="s">
        <v>351</v>
      </c>
      <c r="X38" s="461"/>
    </row>
    <row r="39" spans="1:24" ht="35.25" customHeight="1" thickBot="1">
      <c r="A39" s="147"/>
      <c r="B39" s="237"/>
      <c r="C39" s="240"/>
      <c r="D39" s="244"/>
      <c r="E39" s="237"/>
      <c r="F39" s="237" t="s">
        <v>449</v>
      </c>
      <c r="G39" s="247" t="s">
        <v>444</v>
      </c>
      <c r="H39" s="252" t="s">
        <v>413</v>
      </c>
      <c r="I39" s="244"/>
      <c r="J39" s="240"/>
      <c r="K39" s="261"/>
      <c r="L39" s="264"/>
      <c r="M39" s="261"/>
      <c r="N39" s="237"/>
      <c r="O39" s="237"/>
      <c r="P39" s="237"/>
      <c r="Q39" s="237"/>
      <c r="R39" s="237"/>
      <c r="S39" s="237"/>
      <c r="T39" s="237"/>
      <c r="U39" s="174" t="s">
        <v>367</v>
      </c>
      <c r="V39" s="175" t="s">
        <v>375</v>
      </c>
      <c r="W39" s="176" t="s">
        <v>352</v>
      </c>
      <c r="X39" s="461"/>
    </row>
    <row r="40" spans="1:24" ht="74.25" customHeight="1" thickBot="1">
      <c r="A40" s="147"/>
      <c r="B40" s="238"/>
      <c r="C40" s="241"/>
      <c r="D40" s="245"/>
      <c r="E40" s="238"/>
      <c r="F40" s="272" t="s">
        <v>450</v>
      </c>
      <c r="G40" s="238"/>
      <c r="H40" s="250"/>
      <c r="I40" s="245"/>
      <c r="J40" s="241"/>
      <c r="K40" s="262"/>
      <c r="L40" s="265"/>
      <c r="M40" s="262"/>
      <c r="N40" s="238"/>
      <c r="O40" s="238"/>
      <c r="P40" s="238"/>
      <c r="Q40" s="238"/>
      <c r="R40" s="238"/>
      <c r="S40" s="238"/>
      <c r="T40" s="238"/>
      <c r="U40" s="174" t="s">
        <v>367</v>
      </c>
      <c r="V40" s="175" t="s">
        <v>376</v>
      </c>
      <c r="W40" s="176" t="s">
        <v>320</v>
      </c>
      <c r="X40" s="461"/>
    </row>
    <row r="41" spans="1:24">
      <c r="X41" s="463"/>
    </row>
    <row r="42" spans="1:24">
      <c r="B42" s="149" t="s">
        <v>600</v>
      </c>
      <c r="X42" s="463"/>
    </row>
    <row r="43" spans="1:24">
      <c r="X43" s="463"/>
    </row>
    <row r="44" spans="1:24" ht="14.25">
      <c r="B44" s="149" t="s">
        <v>601</v>
      </c>
      <c r="D44" s="462" t="s">
        <v>602</v>
      </c>
      <c r="E44" s="462"/>
      <c r="F44" s="462"/>
      <c r="G44" s="462" t="s">
        <v>604</v>
      </c>
      <c r="H44" s="462"/>
      <c r="X44" s="463"/>
    </row>
    <row r="45" spans="1:24">
      <c r="D45" s="149" t="s">
        <v>603</v>
      </c>
      <c r="G45" s="149" t="s">
        <v>605</v>
      </c>
      <c r="X45" s="463"/>
    </row>
    <row r="46" spans="1:24">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row>
  </sheetData>
  <pageMargins left="0.3888888888888889" right="0.3888888888888889" top="0.3888888888888889" bottom="0.3888888888888889" header="0" footer="0"/>
  <pageSetup paperSize="9" scale="0" firstPageNumber="0" fitToWidth="0" fitToHeight="0" pageOrder="overThenDown" orientation="landscape" horizontalDpi="300" verticalDpi="300"/>
  <headerFooter alignWithMargins="0"/>
  <ignoredErrors>
    <ignoredError sqref="K7" numberStoredAsText="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yot xmlns="fcec586a-b44b-4cf1-9ce1-1e0687f9b828" xsi:nil="true"/>
    <q9wn xmlns="fcec586a-b44b-4cf1-9ce1-1e0687f9b828">4.7.1</q9wn>
    <queda xmlns="fcec586a-b44b-4cf1-9ce1-1e0687f9b828">SI</queda>
    <Fecha_x0020_de_x0020_modificaci_x00f3_n xmlns="fcec586a-b44b-4cf1-9ce1-1e0687f9b828">2023-05-15T05:00:00+00:00</Fecha_x0020_de_x0020_modificaci_x00f3_n>
    <_x0067_235 xmlns="fcec586a-b44b-4cf1-9ce1-1e0687f9b828">4.3</_x0067_235>
    <Fecha_x0020_de_x0020_publicaci_x00f3_n xmlns="fcec586a-b44b-4cf1-9ce1-1e0687f9b828">2023-05-15T05:00:00+00:00</Fecha_x0020_de_x0020_publicaci_x00f3_n>
    <Men_x00fa_ xmlns="fcec586a-b44b-4cf1-9ce1-1e0687f9b828">4. Planeación</Men_x00fa_>
    <Men_x00fa__x0020_1 xmlns="fcec586a-b44b-4cf1-9ce1-1e0687f9b828">4.8.1</Men_x00fa__x0020_1>
    <noyq xmlns="fcec586a-b44b-4cf1-9ce1-1e0687f9b828" xsi:nil="true"/>
    <Responsable xmlns="fcec586a-b44b-4cf1-9ce1-1e0687f9b828">Control Interno</Responsable>
    <Fecha_x0020_de_x0020_producci_x00f3_n xmlns="fcec586a-b44b-4cf1-9ce1-1e0687f9b828">2023-05-12T05:00:00+00:00</Fecha_x0020_de_x0020_producci_x00f3_n>
    <Clasificaci_x00f3_n xmlns="fcec586a-b44b-4cf1-9ce1-1e0687f9b828">Informe pormenorizado del SCI y Plan Anticorrupción</Clasificaci_x00f3_n>
    <Categor_x00ed_a xmlns="fcec586a-b44b-4cf1-9ce1-1e0687f9b828">Informe Plan Anticorrupción</Categor_x00ed_a>
    <A_x00f1_o xmlns="fcec586a-b44b-4cf1-9ce1-1e0687f9b828">2023</A_x00f1_o>
    <Comit_x00e9_s_x0020_del_x0020_Hospital xmlns="fcec586a-b44b-4cf1-9ce1-1e0687f9b82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F0B2B3AF834144C9EA90C148A113290" ma:contentTypeVersion="15" ma:contentTypeDescription="Crear nuevo documento." ma:contentTypeScope="" ma:versionID="d2d46d0ed4c9fc9715f2d8c465022dff">
  <xsd:schema xmlns:xsd="http://www.w3.org/2001/XMLSchema" xmlns:xs="http://www.w3.org/2001/XMLSchema" xmlns:p="http://schemas.microsoft.com/office/2006/metadata/properties" xmlns:ns2="fcec586a-b44b-4cf1-9ce1-1e0687f9b828" targetNamespace="http://schemas.microsoft.com/office/2006/metadata/properties" ma:root="true" ma:fieldsID="d65016fd729d22c7026bb71852a2193c" ns2:_="">
    <xsd:import namespace="fcec586a-b44b-4cf1-9ce1-1e0687f9b828"/>
    <xsd:element name="properties">
      <xsd:complexType>
        <xsd:sequence>
          <xsd:element name="documentManagement">
            <xsd:complexType>
              <xsd:all>
                <xsd:element ref="ns2:Responsable" minOccurs="0"/>
                <xsd:element ref="ns2:Men_x00fa_"/>
                <xsd:element ref="ns2:Men_x00fa__x0020_1"/>
                <xsd:element ref="ns2:Fecha_x0020_de_x0020_producci_x00f3_n" minOccurs="0"/>
                <xsd:element ref="ns2:Fecha_x0020_de_x0020_modificaci_x00f3_n" minOccurs="0"/>
                <xsd:element ref="ns2:Fecha_x0020_de_x0020_publicaci_x00f3_n"/>
                <xsd:element ref="ns2:Clasificaci_x00f3_n" minOccurs="0"/>
                <xsd:element ref="ns2:A_x00f1_o"/>
                <xsd:element ref="ns2:Categor_x00ed_a" minOccurs="0"/>
                <xsd:element ref="ns2:queda" minOccurs="0"/>
                <xsd:element ref="ns2:_x0067_235" minOccurs="0"/>
                <xsd:element ref="ns2:zyot" minOccurs="0"/>
                <xsd:element ref="ns2:noyq" minOccurs="0"/>
                <xsd:element ref="ns2:q9wn" minOccurs="0"/>
                <xsd:element ref="ns2:Comit_x00e9_s_x0020_del_x0020_Hospita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c586a-b44b-4cf1-9ce1-1e0687f9b828" elementFormDefault="qualified">
    <xsd:import namespace="http://schemas.microsoft.com/office/2006/documentManagement/types"/>
    <xsd:import namespace="http://schemas.microsoft.com/office/infopath/2007/PartnerControls"/>
    <xsd:element name="Responsable" ma:index="8" nillable="true" ma:displayName="Responsable" ma:description="Área responsable de la información" ma:format="Dropdown" ma:internalName="Responsable">
      <xsd:simpleType>
        <xsd:restriction base="dms:Choice">
          <xsd:enumeration value="Control Interno"/>
          <xsd:enumeration value="Jurídica"/>
          <xsd:enumeration value="Calidad"/>
          <xsd:enumeration value="Financiera"/>
          <xsd:enumeration value="Mercadeo"/>
          <xsd:enumeration value="Logística"/>
          <xsd:enumeration value="Gestión de la información"/>
          <xsd:enumeration value="Servicio Farmacéutico"/>
          <xsd:enumeration value="Mantenimiento"/>
          <xsd:enumeration value="Talento Humano"/>
          <xsd:enumeration value="Planeación"/>
          <xsd:enumeration value="Contraloría"/>
          <xsd:enumeration value="Seguridad y Salud en el Trabajo"/>
          <xsd:enumeration value="Baja Complejidad"/>
        </xsd:restriction>
      </xsd:simpleType>
    </xsd:element>
    <xsd:element name="Men_x00fa_" ma:index="9" ma:displayName="Menú" ma:description="De acuerdo a la normatividad de Transparencia a qué menú corresponde la publicación del documento" ma:format="Dropdown" ma:internalName="Men_x00fa_">
      <xsd:simpleType>
        <xsd:restriction base="dms:Choice">
          <xsd:enumeration value="n/a"/>
          <xsd:enumeration value="1. Información"/>
          <xsd:enumeration value="2. Normatividad"/>
          <xsd:enumeration value="3. Contratación"/>
          <xsd:enumeration value="4. Planeación"/>
          <xsd:enumeration value="5. Trámites"/>
          <xsd:enumeration value="6. Participa"/>
          <xsd:enumeration value="7. Datos Abiertos"/>
          <xsd:enumeration value="8. Grupos de Interés"/>
          <xsd:enumeration value="9. Reporte de información"/>
          <xsd:enumeration value="10. Informe tributario"/>
          <xsd:enumeration value="11. Accesibilidad"/>
          <xsd:enumeration value="12. Información adicional"/>
        </xsd:restriction>
      </xsd:simpleType>
    </xsd:element>
    <xsd:element name="Men_x00fa__x0020_1" ma:index="10" ma:displayName="Submenú" ma:description="¿A qué submenú pertenece el documento?" ma:format="Dropdown" ma:internalName="Men_x00fa__x0020_1">
      <xsd:simpleType>
        <xsd:restriction base="dms:Choice">
          <xsd:enumeration value="n/a"/>
          <xsd:enumeration value="1.1"/>
          <xsd:enumeration value="1.1.1"/>
          <xsd:enumeration value="1.1.2"/>
          <xsd:enumeration value="1.2"/>
          <xsd:enumeration value="1.3"/>
          <xsd:enumeration value="1.4"/>
          <xsd:enumeration value="1.4.1"/>
          <xsd:enumeration value="1.4.2"/>
          <xsd:enumeration value="1.4.3"/>
          <xsd:enumeration value="1.5"/>
          <xsd:enumeration value="1.6"/>
          <xsd:enumeration value="1.7"/>
          <xsd:enumeration value="1.8"/>
          <xsd:enumeration value="1.8.1"/>
          <xsd:enumeration value="1.8.2"/>
          <xsd:enumeration value="1.8.3"/>
          <xsd:enumeration value="1.9"/>
          <xsd:enumeration value="1.10"/>
          <xsd:enumeration value="1.11"/>
          <xsd:enumeration value="1.12"/>
          <xsd:enumeration value="1.13"/>
          <xsd:enumeration value="1.13.1"/>
          <xsd:enumeration value="1.14"/>
          <xsd:enumeration value="2.1"/>
          <xsd:enumeration value="2.1.1"/>
          <xsd:enumeration value="2.1.2"/>
          <xsd:enumeration value="2.1.3"/>
          <xsd:enumeration value="2.1.4"/>
          <xsd:enumeration value="2.1.5.a"/>
          <xsd:enumeration value="2.1.5.b"/>
          <xsd:enumeration value="2.1.5.c"/>
          <xsd:enumeration value="2.1.6"/>
          <xsd:enumeration value="2.2"/>
          <xsd:enumeration value="2.2.1"/>
          <xsd:enumeration value="2.2.2"/>
          <xsd:enumeration value="2.3"/>
          <xsd:enumeration value="2.3.1"/>
          <xsd:enumeration value="2.3.2"/>
          <xsd:enumeration value="2.3.3"/>
          <xsd:enumeration value="3.1"/>
          <xsd:enumeration value="3.1.1"/>
          <xsd:enumeration value="3.2"/>
          <xsd:enumeration value="3.2.1"/>
          <xsd:enumeration value="3.3"/>
          <xsd:enumeration value="3.3.1"/>
          <xsd:enumeration value="3.3.2"/>
          <xsd:enumeration value="3.3.3"/>
          <xsd:enumeration value="3.3.4"/>
          <xsd:enumeration value="3.3.5"/>
          <xsd:enumeration value="3.3.6"/>
          <xsd:enumeration value="3.4"/>
          <xsd:enumeration value="3.4.1"/>
          <xsd:enumeration value="3.5"/>
          <xsd:enumeration value="3.5.1"/>
          <xsd:enumeration value="3.6"/>
          <xsd:enumeration value="4.1"/>
          <xsd:enumeration value="4.2"/>
          <xsd:enumeration value="4.3"/>
          <xsd:enumeration value="4.4"/>
          <xsd:enumeration value="4.5"/>
          <xsd:enumeration value="4.6"/>
          <xsd:enumeration value="4.7"/>
          <xsd:enumeration value="4.7.1"/>
          <xsd:enumeration value="4.7.2"/>
          <xsd:enumeration value="4.7.3"/>
          <xsd:enumeration value="4.7.4"/>
          <xsd:enumeration value="4.7.5"/>
          <xsd:enumeration value="4.8"/>
          <xsd:enumeration value="4.8.1"/>
          <xsd:enumeration value="4.8.2"/>
          <xsd:enumeration value="4.9"/>
          <xsd:enumeration value="4.10"/>
          <xsd:enumeration value="5.1"/>
          <xsd:enumeration value="6.1"/>
          <xsd:enumeration value="6.2"/>
          <xsd:enumeration value="6.2.1.a"/>
          <xsd:enumeration value="6.2.1.b"/>
          <xsd:enumeration value="6.2.1.c"/>
          <xsd:enumeration value="6.2.6.d"/>
          <xsd:enumeration value="6.2.d"/>
          <xsd:enumeration value="7.1"/>
          <xsd:enumeration value="7.1.1"/>
          <xsd:enumeration value="7.1.2"/>
          <xsd:enumeration value="7.1.3"/>
          <xsd:enumeration value="7.1.4"/>
          <xsd:enumeration value="7.1.5"/>
          <xsd:enumeration value="7.1.6"/>
          <xsd:enumeration value="7.3"/>
          <xsd:enumeration value="8.1"/>
          <xsd:enumeration value="8.2"/>
          <xsd:enumeration value="8.3"/>
          <xsd:enumeration value="8.4"/>
          <xsd:enumeration value="8.5"/>
          <xsd:enumeration value="8.5.1"/>
          <xsd:enumeration value="8.5.2"/>
          <xsd:enumeration value="8.5.3"/>
          <xsd:enumeration value="8.6"/>
          <xsd:enumeration value="8.7"/>
          <xsd:enumeration value="8.8"/>
          <xsd:enumeration value="8.9"/>
          <xsd:enumeration value="9.1"/>
          <xsd:enumeration value="9.2"/>
          <xsd:enumeration value="10.1"/>
          <xsd:enumeration value="11.1"/>
        </xsd:restriction>
      </xsd:simpleType>
    </xsd:element>
    <xsd:element name="Fecha_x0020_de_x0020_producci_x00f3_n" ma:index="11" nillable="true" ma:displayName="Fecha de producción" ma:description="Fecha de producción del documento&#10;" ma:format="DateOnly" ma:internalName="Fecha_x0020_de_x0020_producci_x00f3_n">
      <xsd:simpleType>
        <xsd:restriction base="dms:DateTime"/>
      </xsd:simpleType>
    </xsd:element>
    <xsd:element name="Fecha_x0020_de_x0020_modificaci_x00f3_n" ma:index="12" nillable="true" ma:displayName="Fecha de modificación" ma:description="¿El documento fue modificado? En caso de negativa agregar la fecha de producción" ma:format="DateOnly" ma:internalName="Fecha_x0020_de_x0020_modificaci_x00f3_n">
      <xsd:simpleType>
        <xsd:restriction base="dms:DateTime"/>
      </xsd:simpleType>
    </xsd:element>
    <xsd:element name="Fecha_x0020_de_x0020_publicaci_x00f3_n" ma:index="13" ma:displayName="Fecha de publicación" ma:description="Fecha en que el documento debe ser publicado" ma:format="DateOnly" ma:internalName="Fecha_x0020_de_x0020_publicaci_x00f3_n">
      <xsd:simpleType>
        <xsd:restriction base="dms:DateTime"/>
      </xsd:simpleType>
    </xsd:element>
    <xsd:element name="Clasificaci_x00f3_n" ma:index="14" nillable="true" ma:displayName="Clasificación" ma:description="¿El documento tiene una clasificación adicional?" ma:internalName="Clasificaci_x00f3_n">
      <xsd:simpleType>
        <xsd:restriction base="dms:Text">
          <xsd:maxLength value="255"/>
        </xsd:restriction>
      </xsd:simpleType>
    </xsd:element>
    <xsd:element name="A_x00f1_o" ma:index="15" ma:displayName="Año" ma:description="Año de publicación del documento" ma:format="Dropdown" ma:internalName="A_x00f1_o">
      <xsd:simpleType>
        <xsd:restriction base="dms:Choice">
          <xsd:enumeration value="2002"/>
          <xsd:enumeration value="2009"/>
          <xsd:enumeration value="2010"/>
          <xsd:enumeration value="2011"/>
          <xsd:enumeration value="2012"/>
          <xsd:enumeration value="2013"/>
          <xsd:enumeration value="2014"/>
          <xsd:enumeration value="2015"/>
          <xsd:enumeration value="2016"/>
          <xsd:enumeration value="2016-2019"/>
          <xsd:enumeration value="2017"/>
          <xsd:enumeration value="2018"/>
          <xsd:enumeration value="2019"/>
          <xsd:enumeration value="2020"/>
          <xsd:enumeration value="2020-2023"/>
          <xsd:enumeration value="2021"/>
          <xsd:enumeration value="2022"/>
          <xsd:enumeration value="2023"/>
          <xsd:enumeration value="2024"/>
          <xsd:enumeration value="2024-2027"/>
          <xsd:enumeration value="2025"/>
        </xsd:restriction>
      </xsd:simpleType>
    </xsd:element>
    <xsd:element name="Categor_x00ed_a" ma:index="16" nillable="true" ma:displayName="Categoría" ma:internalName="Categor_x00ed_a">
      <xsd:simpleType>
        <xsd:restriction base="dms:Text">
          <xsd:maxLength value="255"/>
        </xsd:restriction>
      </xsd:simpleType>
    </xsd:element>
    <xsd:element name="queda" ma:index="17" nillable="true" ma:displayName="queda" ma:format="Dropdown" ma:internalName="queda">
      <xsd:simpleType>
        <xsd:restriction base="dms:Choice">
          <xsd:enumeration value="SI"/>
          <xsd:enumeration value="NO"/>
        </xsd:restriction>
      </xsd:simpleType>
    </xsd:element>
    <xsd:element name="_x0067_235" ma:index="18" nillable="true" ma:displayName="Enlace a otro submenú" ma:internalName="_x0067_235">
      <xsd:simpleType>
        <xsd:restriction base="dms:Text">
          <xsd:maxLength value="255"/>
        </xsd:restriction>
      </xsd:simpleType>
    </xsd:element>
    <xsd:element name="zyot" ma:index="19" nillable="true" ma:displayName="Retención en gestión" ma:internalName="zyot" ma:percentage="FALSE">
      <xsd:simpleType>
        <xsd:restriction base="dms:Number"/>
      </xsd:simpleType>
    </xsd:element>
    <xsd:element name="noyq" ma:index="20" nillable="true" ma:displayName="Periodicidad" ma:internalName="noyq">
      <xsd:simpleType>
        <xsd:restriction base="dms:Text"/>
      </xsd:simpleType>
    </xsd:element>
    <xsd:element name="q9wn" ma:index="21" nillable="true" ma:displayName="Enlace a otro submenú 2" ma:internalName="q9wn">
      <xsd:simpleType>
        <xsd:restriction base="dms:Text"/>
      </xsd:simpleType>
    </xsd:element>
    <xsd:element name="Comit_x00e9_s_x0020_del_x0020_Hospital" ma:index="22" nillable="true" ma:displayName="Comités del Hospital" ma:format="Dropdown" ma:internalName="Comit_x00e9_s_x0020_del_x0020_Hospital">
      <xsd:simpleType>
        <xsd:restriction base="dms:Choice">
          <xsd:enumeration value="Comité institucional de gestión y desempeño"/>
          <xsd:enumeration value="Comité de control interno y calidad"/>
          <xsd:enumeration value="Comité docencia servicio"/>
          <xsd:enumeration value="Comité de bioética clínica y de la investigación"/>
          <xsd:enumeration value="Comité de maternidad e infancia segura"/>
          <xsd:enumeration value="Comité de protección radiológica"/>
          <xsd:enumeration value="Comité de vigilancia epidemiológica"/>
          <xsd:enumeration value="Comité de seguridad y salud en el trabajo"/>
          <xsd:enumeration value="Comité de tumores"/>
          <xsd:enumeration value="Comité de convivencia laboral"/>
          <xsd:enumeration value="Comité de bienestar social"/>
          <xsd:enumeration value="Comité de seguimiento a riesgos"/>
          <xsd:enumeration value="Comité de código azul"/>
          <xsd:enumeration value="Comité de ética hospitalaria"/>
          <xsd:enumeration value="Comité de prevención y atención de emergencias y desastres internos y externos"/>
          <xsd:enumeration value="Comité de transfusiones sanguíneas"/>
          <xsd:enumeration value="Comité técnico de sostenibilidad del sistema contable"/>
          <xsd:enumeration value="Comité de gestión ambiental y sanitaria"/>
          <xsd:enumeration value="Comité de historias clínicas y registros asistenciales"/>
          <xsd:enumeration value="Comité de contratación, inversión y tecnología"/>
          <xsd:enumeration value="Comité de farmacia y terapéutica"/>
          <xsd:enumeration value="Comité de infecciones intrahospitalaria"/>
          <xsd:enumeration value="Comité de eventos adversos"/>
          <xsd:enumeration value="Comité proa"/>
          <xsd:enumeration value="Comité de conciliación"/>
          <xsd:enumeration value="Comité de rendición de cuentas social"/>
          <xsd:enumeration value="Comité de seguridad vial"/>
          <xsd:enumeration value="Comité de seguridad y gestión de riesgos"/>
          <xsd:enumeration value="Submesa de humanización"/>
          <xsd:enumeration value="Submesa de gobierno digital"/>
          <xsd:enumeration value="Submesa violencia sexual"/>
          <xsd:enumeration value="Submesa de archivo administrativ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2634CC-889C-4922-8B71-DA3BDE339C88}"/>
</file>

<file path=customXml/itemProps2.xml><?xml version="1.0" encoding="utf-8"?>
<ds:datastoreItem xmlns:ds="http://schemas.openxmlformats.org/officeDocument/2006/customXml" ds:itemID="{1729AA58-EC73-45D2-833C-79890F408F5D}"/>
</file>

<file path=customXml/itemProps3.xml><?xml version="1.0" encoding="utf-8"?>
<ds:datastoreItem xmlns:ds="http://schemas.openxmlformats.org/officeDocument/2006/customXml" ds:itemID="{4E36DBAA-41DB-4F66-83F5-324605D302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PAAC-OCI seguimt a abr23</vt:lpstr>
      <vt:lpstr>2.1Estrategias Racionalizac2023</vt:lpstr>
      <vt:lpstr>2.2-Seguimto Racionaliz-may2023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Yesenia Lopez Herrera</dc:creator>
  <cp:lastModifiedBy>Luisa Fernanda Bedoya Martinez</cp:lastModifiedBy>
  <cp:lastPrinted>2022-09-14T13:52:27Z</cp:lastPrinted>
  <dcterms:created xsi:type="dcterms:W3CDTF">2020-12-17T19:32:11Z</dcterms:created>
  <dcterms:modified xsi:type="dcterms:W3CDTF">2023-05-17T17:09:05Z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0x0101000F0B2B3AF834144C9EA90C148A113290</vt:lpwstr>
  </property>
</Properties>
</file>