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Y:\0.2 Asistentt 2023\2. HACER\PAAC -sgmto 2023\PAAC- 2do seguimiento\"/>
    </mc:Choice>
  </mc:AlternateContent>
  <xr:revisionPtr revIDLastSave="0" documentId="8_{D04BF6CD-AA56-4248-BBF2-A01C66BC7855}" xr6:coauthVersionLast="47" xr6:coauthVersionMax="47" xr10:uidLastSave="{00000000-0000-0000-0000-000000000000}"/>
  <bookViews>
    <workbookView xWindow="-120" yWindow="-120" windowWidth="29040" windowHeight="15720" tabRatio="560" xr2:uid="{00000000-000D-0000-FFFF-FFFF00000000}"/>
  </bookViews>
  <sheets>
    <sheet name="PAAC-OCI seguimt a agost23" sheetId="7" r:id="rId1"/>
    <sheet name="2.1Estrategias Racionalizac2023" sheetId="8" r:id="rId2"/>
    <sheet name="2.2-Seguimto Racionaliz-sep2023" sheetId="9" r:id="rId3"/>
  </sheets>
  <definedNames>
    <definedName name="_xlnm._FilterDatabase" localSheetId="0" hidden="1">'PAAC-OCI seguimt a agost23'!$A$7:$K$7</definedName>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Departamentos" localSheetId="0">#REF!</definedName>
    <definedName name="Departamentos">#REF!</definedName>
    <definedName name="fin" localSheetId="0">#REF!</definedName>
    <definedName name="fin">#REF!</definedName>
    <definedName name="Fuentes" localSheetId="0">#REF!</definedName>
    <definedName name="Fuentes">#REF!</definedName>
    <definedName name="Indicadores" localSheetId="0">#REF!</definedName>
    <definedName name="Indicadores">#REF!</definedName>
    <definedName name="Objetivos" localSheetId="0">OFFSET(#REF!,0,0,COUNTA(#REF!)-1,1)</definedName>
    <definedName name="Objetivos">OFFSET(#REF!,0,0,COUNTA(#REF!)-1,1)</definedName>
    <definedName name="xx" localSheetId="0">OFFSET(#REF!,0,0,COUNTA(#REF!)-1,1)</definedName>
    <definedName name="xx">OFFSET(#REF!,0,0,COUNTA(#REF!)-1,1)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5" i="7" l="1"/>
  <c r="K56" i="7"/>
  <c r="K57" i="7"/>
  <c r="K58" i="7"/>
  <c r="K59" i="7"/>
  <c r="K60" i="7"/>
  <c r="K61" i="7"/>
  <c r="K62" i="7"/>
  <c r="K67" i="7"/>
  <c r="K68" i="7"/>
  <c r="K69" i="7"/>
  <c r="K70" i="7"/>
  <c r="K71" i="7"/>
  <c r="K72" i="7"/>
  <c r="K73" i="7"/>
  <c r="K74" i="7"/>
  <c r="K75" i="7"/>
  <c r="K76" i="7"/>
  <c r="K81" i="7"/>
  <c r="K82" i="7"/>
  <c r="K83" i="7"/>
  <c r="K84" i="7"/>
  <c r="K85" i="7"/>
  <c r="K86" i="7"/>
  <c r="K87" i="7"/>
  <c r="K38" i="7" l="1"/>
  <c r="K39" i="7"/>
  <c r="K40" i="7"/>
  <c r="K41" i="7"/>
  <c r="K42" i="7"/>
  <c r="K43" i="7"/>
  <c r="K44" i="7"/>
  <c r="K45" i="7"/>
  <c r="K46" i="7"/>
  <c r="K47" i="7"/>
  <c r="K48" i="7"/>
  <c r="K49" i="7"/>
  <c r="K31" i="7"/>
  <c r="K32" i="7"/>
  <c r="K33" i="7"/>
  <c r="K9" i="7" l="1"/>
  <c r="K8" i="7"/>
  <c r="K10" i="7"/>
  <c r="K11" i="7"/>
  <c r="K12" i="7"/>
  <c r="K13" i="7"/>
  <c r="K14" i="7"/>
  <c r="K15" i="7"/>
  <c r="K16" i="7"/>
  <c r="K17" i="7"/>
  <c r="K18" i="7"/>
  <c r="K20" i="7"/>
  <c r="K21" i="7"/>
  <c r="K22" i="7"/>
  <c r="K23" i="7"/>
  <c r="K24" i="7"/>
  <c r="K25" i="7"/>
  <c r="K26" i="7"/>
  <c r="I88" i="7" l="1"/>
  <c r="I77" i="7" l="1"/>
  <c r="G97" i="7" s="1"/>
  <c r="I34" i="7"/>
  <c r="G94" i="7" s="1"/>
  <c r="K19" i="7" l="1"/>
  <c r="F99" i="7"/>
  <c r="I27" i="7" l="1"/>
  <c r="G93" i="7" s="1"/>
  <c r="I50" i="7"/>
  <c r="G95" i="7" s="1"/>
  <c r="I63" i="7" l="1"/>
  <c r="G96" i="7" s="1"/>
  <c r="K54" i="7"/>
  <c r="G98" i="7"/>
  <c r="E103" i="7" l="1"/>
  <c r="E107" i="7"/>
  <c r="E104" i="7"/>
  <c r="E105" i="7"/>
  <c r="K88" i="7"/>
  <c r="G99" i="7" s="1"/>
  <c r="E99" i="7"/>
  <c r="E10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Luisa Fernanda Bedoya Martinez</author>
  </authors>
  <commentList>
    <comment ref="H86" authorId="0" shapeId="0" xr:uid="{9BDA0F8B-A1DD-415C-8210-1213A193BE70}">
      <text>
        <r>
          <rPr>
            <sz val="11"/>
            <color indexed="81"/>
            <rFont val="Tahoma"/>
            <family val="2"/>
          </rPr>
          <t xml:space="preserve">Se envia correo a la Dra Mónica  para validación del proceso de actualización del Manual de Contratación </t>
        </r>
      </text>
    </comment>
  </commentList>
</comments>
</file>

<file path=xl/sharedStrings.xml><?xml version="1.0" encoding="utf-8"?>
<sst xmlns="http://schemas.openxmlformats.org/spreadsheetml/2006/main" count="865" uniqueCount="604">
  <si>
    <r>
      <t xml:space="preserve">
                                                                       </t>
    </r>
    <r>
      <rPr>
        <b/>
        <sz val="20"/>
        <color indexed="8"/>
        <rFont val="Calibri"/>
        <family val="2"/>
      </rPr>
      <t xml:space="preserve">                                   </t>
    </r>
    <r>
      <rPr>
        <b/>
        <sz val="14"/>
        <color indexed="8"/>
        <rFont val="Calibri"/>
        <family val="2"/>
      </rPr>
      <t xml:space="preserve">                                                                                                                                          </t>
    </r>
  </si>
  <si>
    <t>Subcomponente / proceso</t>
  </si>
  <si>
    <t>Actividades</t>
  </si>
  <si>
    <t>Responsable</t>
  </si>
  <si>
    <t>Fecha Ejecución</t>
  </si>
  <si>
    <r>
      <rPr>
        <b/>
        <sz val="13"/>
        <color indexed="8"/>
        <rFont val="Calibri"/>
        <family val="2"/>
      </rPr>
      <t xml:space="preserve">Subcomponente /proceso 3                                            </t>
    </r>
    <r>
      <rPr>
        <sz val="13"/>
        <color indexed="8"/>
        <rFont val="Calibri"/>
        <family val="2"/>
      </rPr>
      <t xml:space="preserve"> Consulta y divulgación </t>
    </r>
  </si>
  <si>
    <r>
      <rPr>
        <b/>
        <sz val="13"/>
        <color indexed="8"/>
        <rFont val="Calibri"/>
        <family val="2"/>
      </rPr>
      <t>Subcomponente /proceso 4</t>
    </r>
    <r>
      <rPr>
        <sz val="13"/>
        <color indexed="8"/>
        <rFont val="Calibri"/>
        <family val="2"/>
      </rPr>
      <t xml:space="preserve">                                           Monitoreo o revisión</t>
    </r>
  </si>
  <si>
    <t>COMPONENTE 2: ANTITRAMITES</t>
  </si>
  <si>
    <t xml:space="preserve"> Actividades</t>
  </si>
  <si>
    <t>Indicador y meta</t>
  </si>
  <si>
    <t xml:space="preserve">PROMEDIO DE CUMPLIMIENTO SEGUNDO COMPONENTE - ANTITRÁMITES </t>
  </si>
  <si>
    <t>COMPONENTE 3: RENDICIÓN DE CUENTAS</t>
  </si>
  <si>
    <t>Gerencia 
Jefe de Mercadeo y Ventas
Comunicadora</t>
  </si>
  <si>
    <t xml:space="preserve">PROMEDIO DE CUMPLIMIENTO TERCER COMPONENTE - RENDICIÓN DE CUENTAS </t>
  </si>
  <si>
    <t>COMPONENTE  4:  SERVICIO AL CIUDADANO</t>
  </si>
  <si>
    <t>Mercadeo y Ventas
(Oficina de Atención al Usuario)</t>
  </si>
  <si>
    <r>
      <rPr>
        <b/>
        <sz val="14"/>
        <color indexed="8"/>
        <rFont val="Calibri"/>
        <family val="2"/>
      </rPr>
      <t xml:space="preserve">Subcomponente 4
</t>
    </r>
    <r>
      <rPr>
        <sz val="14"/>
        <color indexed="8"/>
        <rFont val="Calibri"/>
        <family val="2"/>
      </rPr>
      <t>Normativo y procedimental</t>
    </r>
  </si>
  <si>
    <t>Normograma actualizado, publicado con acceso a colaboradores y comunidad en forma cuatrimestral</t>
  </si>
  <si>
    <t>Oficina de jurídica</t>
  </si>
  <si>
    <t>Jefe de Mercadeo y Ventas
(Oficina de Atención al Usuario)</t>
  </si>
  <si>
    <t xml:space="preserve">PROMEDIO DE CUMPLIMIENTO CUARTO COMPONENTE - SERVICIO AL CIUDADANO </t>
  </si>
  <si>
    <t>COMPONENTE 5:  TRANSPARENCIA Y ACCESO A LA INFORMACIÓN (Ley 1712/2014)</t>
  </si>
  <si>
    <t>Jefe de mercadeo y ventas 
SIUA
Jefes de Procesos</t>
  </si>
  <si>
    <t xml:space="preserve">PROMEDIO DE CUMPLIMIENTO QUINTO COMPONENTE - TRANSPARENCIA Y ACCESO A  LA INFORMACIÓN </t>
  </si>
  <si>
    <t>Jefe Sistemas de información</t>
  </si>
  <si>
    <t xml:space="preserve">Jefe de mercadeo - Comunicadora 
</t>
  </si>
  <si>
    <t xml:space="preserve">Jefes de procesos - 1ra y 2da  Línea de defensa </t>
  </si>
  <si>
    <t xml:space="preserve">PROMEDIO DE CUMPLIMIENTO  PRIMER COMPONENTE - GESTIÓN DE RIESGOS DE CORRUPCIÓN Y MAPA DE RIESGOS </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</si>
  <si>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</si>
  <si>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t>Jefe Sistemas de Información- Submesa  de Archivo Administrativo y Gobierno Digital</t>
  </si>
  <si>
    <r>
      <rPr>
        <b/>
        <sz val="13"/>
        <color indexed="8"/>
        <rFont val="Calibri"/>
        <family val="2"/>
      </rPr>
      <t xml:space="preserve">Subcomponente/
proceso  2
</t>
    </r>
    <r>
      <rPr>
        <sz val="13"/>
        <color indexed="8"/>
        <rFont val="Calibri"/>
        <family val="2"/>
      </rPr>
      <t>Construcción del Mapa de Riesgos de Corrupción y Actualización del Plan</t>
    </r>
  </si>
  <si>
    <r>
      <rPr>
        <b/>
        <sz val="13"/>
        <color indexed="8"/>
        <rFont val="Calibri"/>
        <family val="2"/>
      </rPr>
      <t>Subcomponente 1</t>
    </r>
    <r>
      <rPr>
        <sz val="13"/>
        <color indexed="8"/>
        <rFont val="Calibri"/>
        <family val="2"/>
      </rPr>
      <t xml:space="preserve">
Planificación- Identificación  y Priorización de Tramites</t>
    </r>
  </si>
  <si>
    <t>Componente 1: Gestión del Riesgo de Corrupción  -Mapa de Riesgos de Corrupción</t>
  </si>
  <si>
    <t>Componente 2: Antitrámites</t>
  </si>
  <si>
    <t>Componente 3:  Rendición de cuentas</t>
  </si>
  <si>
    <t>Componente 4:  Servicio al Ciudadano</t>
  </si>
  <si>
    <t>Componente 5:  Transparencia y Acceso a la Información</t>
  </si>
  <si>
    <t xml:space="preserve">Mercadeo y Ventas
Comunicaciones </t>
  </si>
  <si>
    <t xml:space="preserve">COMPONENTE 6:  ADICIONAL DE INTEGRIDAD </t>
  </si>
  <si>
    <t xml:space="preserve">Subcomponente 1
Implementación del código de integridad </t>
  </si>
  <si>
    <t xml:space="preserve">Jefe de talento humano </t>
  </si>
  <si>
    <t xml:space="preserve">Componente 6: Adicional - Integridad </t>
  </si>
  <si>
    <t>Jefe Sistemas de información
Líder de Planeación. Calidad -2da Línea de Defensa</t>
  </si>
  <si>
    <t>Jefe de control interno
3ra Línea de Defensa.</t>
  </si>
  <si>
    <t>Jefes de procesos</t>
  </si>
  <si>
    <t>Informe de seguimiento a los trámites en proceso de racionalización y optimización con beneficio directo al usuario.</t>
  </si>
  <si>
    <t>% cumplimiento del plan de racionalización y optimización de trámites. Meta: &gt;=80%</t>
  </si>
  <si>
    <t xml:space="preserve">Jefe de Mercadeo y Ventas
Comunicadora
</t>
  </si>
  <si>
    <t>Porcentaje de cumplimiento del plan de comunicaciones para el cliente externo &gt;=80%</t>
  </si>
  <si>
    <r>
      <rPr>
        <b/>
        <sz val="12"/>
        <color indexed="8"/>
        <rFont val="Calibri"/>
        <family val="2"/>
      </rPr>
      <t>Subcomponente 2</t>
    </r>
    <r>
      <rPr>
        <sz val="12"/>
        <color indexed="8"/>
        <rFont val="Calibri"/>
        <family val="2"/>
      </rPr>
      <t xml:space="preserve">
Lineamientos de Transparencia Pasiva</t>
    </r>
  </si>
  <si>
    <r>
      <rPr>
        <b/>
        <sz val="12"/>
        <color indexed="8"/>
        <rFont val="Calibri"/>
        <family val="2"/>
      </rPr>
      <t xml:space="preserve">Subcomponente 3
</t>
    </r>
    <r>
      <rPr>
        <sz val="12"/>
        <color indexed="8"/>
        <rFont val="Calibri"/>
        <family val="2"/>
      </rPr>
      <t>Elaboración los Instrumentos de Gestión de la Información</t>
    </r>
  </si>
  <si>
    <r>
      <rPr>
        <b/>
        <sz val="12"/>
        <color indexed="8"/>
        <rFont val="Calibri"/>
        <family val="2"/>
      </rPr>
      <t xml:space="preserve">Subcomponente 4
</t>
    </r>
    <r>
      <rPr>
        <sz val="12"/>
        <color indexed="8"/>
        <rFont val="Calibri"/>
        <family val="2"/>
      </rPr>
      <t>Criterio diferencial de accesibilidad</t>
    </r>
  </si>
  <si>
    <r>
      <rPr>
        <b/>
        <sz val="12"/>
        <color indexed="8"/>
        <rFont val="Calibri"/>
        <family val="2"/>
      </rPr>
      <t xml:space="preserve">Subcomponente 5
</t>
    </r>
    <r>
      <rPr>
        <sz val="12"/>
        <color indexed="8"/>
        <rFont val="Calibri"/>
        <family val="2"/>
      </rPr>
      <t>Monitoreo del Acceso a la Información Pública</t>
    </r>
  </si>
  <si>
    <r>
      <rPr>
        <b/>
        <sz val="12"/>
        <color indexed="8"/>
        <rFont val="Calibri"/>
        <family val="2"/>
      </rPr>
      <t>Subcomponente 2</t>
    </r>
    <r>
      <rPr>
        <sz val="12"/>
        <color indexed="8"/>
        <rFont val="Calibri"/>
        <family val="2"/>
      </rPr>
      <t xml:space="preserve"> 
Fortalecimiento de los canales de atención</t>
    </r>
  </si>
  <si>
    <r>
      <rPr>
        <b/>
        <sz val="12"/>
        <color indexed="8"/>
        <rFont val="Calibri"/>
        <family val="2"/>
      </rPr>
      <t>Subcomponente 3</t>
    </r>
    <r>
      <rPr>
        <sz val="12"/>
        <color indexed="8"/>
        <rFont val="Calibri"/>
        <family val="2"/>
      </rPr>
      <t xml:space="preserve">
Talento humano</t>
    </r>
  </si>
  <si>
    <t>3.1.1</t>
  </si>
  <si>
    <t>3.3.1</t>
  </si>
  <si>
    <t>4.1,1</t>
  </si>
  <si>
    <t>5.1.1</t>
  </si>
  <si>
    <t>5.2,1</t>
  </si>
  <si>
    <t>5.3.1</t>
  </si>
  <si>
    <t>5.4.1</t>
  </si>
  <si>
    <t>5.5.1</t>
  </si>
  <si>
    <t>6.1.2</t>
  </si>
  <si>
    <t>6.1.3</t>
  </si>
  <si>
    <t>6.1.4</t>
  </si>
  <si>
    <t>6.1.5</t>
  </si>
  <si>
    <t>6.1.6</t>
  </si>
  <si>
    <r>
      <t>Promedio de Cumplimiento (%)</t>
    </r>
    <r>
      <rPr>
        <sz val="14"/>
        <color indexed="8"/>
        <rFont val="Calibri"/>
        <family val="2"/>
      </rPr>
      <t xml:space="preserve"> (58 actividades)</t>
    </r>
  </si>
  <si>
    <t>Manual de Rendición de cuentas institucional actualizado  con  lineamientos definidos por la función pública en el Manual Único de Rendición de Cuentas -  MURC. Versión 2 .</t>
  </si>
  <si>
    <t>4.3.1</t>
  </si>
  <si>
    <t>4.3.2</t>
  </si>
  <si>
    <t>4.1.1</t>
  </si>
  <si>
    <t>4.5.1</t>
  </si>
  <si>
    <t>4.5.2</t>
  </si>
  <si>
    <t>5.4.2</t>
  </si>
  <si>
    <t>5.4.3</t>
  </si>
  <si>
    <t>5.5.2</t>
  </si>
  <si>
    <t>6.1.1</t>
  </si>
  <si>
    <t>4.2.1</t>
  </si>
  <si>
    <t>4.2.2</t>
  </si>
  <si>
    <t>4.2.3</t>
  </si>
  <si>
    <t>3.4.1</t>
  </si>
  <si>
    <t>3.4.2</t>
  </si>
  <si>
    <t>3.4.3</t>
  </si>
  <si>
    <t>3.3.2</t>
  </si>
  <si>
    <t>3.3.3</t>
  </si>
  <si>
    <t>3.2.1</t>
  </si>
  <si>
    <t>3.2.2</t>
  </si>
  <si>
    <t>3.2.3</t>
  </si>
  <si>
    <t>3.1.2</t>
  </si>
  <si>
    <t>3.1.3</t>
  </si>
  <si>
    <t>2.2.1</t>
  </si>
  <si>
    <t>2.2.2</t>
  </si>
  <si>
    <t>2.1.1</t>
  </si>
  <si>
    <t>1.5.1.</t>
  </si>
  <si>
    <t>1.4.1</t>
  </si>
  <si>
    <t>1.4.2</t>
  </si>
  <si>
    <t>1.3.1</t>
  </si>
  <si>
    <t>1.3.2</t>
  </si>
  <si>
    <t>1.3.3</t>
  </si>
  <si>
    <t>1.3.4</t>
  </si>
  <si>
    <t>1.3.5</t>
  </si>
  <si>
    <t>1.3.6</t>
  </si>
  <si>
    <t>1.2.1</t>
  </si>
  <si>
    <t>1.2.2</t>
  </si>
  <si>
    <t>1.2.3</t>
  </si>
  <si>
    <t>1.2.4</t>
  </si>
  <si>
    <t>1.1.1</t>
  </si>
  <si>
    <t>1.1.2</t>
  </si>
  <si>
    <t>5.1.2</t>
  </si>
  <si>
    <t>1.5.2.</t>
  </si>
  <si>
    <t>1.5.3.</t>
  </si>
  <si>
    <t>Oficial de Cumplimiento - 2ra Línea de Defensa.</t>
  </si>
  <si>
    <t>Proporción de cumplimiento de las acciones priorizadas que lleven a aumentar el porcentaje den el autodiagnóstico de la  NTC6047.   (&gt;=80%). Informe presentado al CIGYD</t>
  </si>
  <si>
    <r>
      <rPr>
        <b/>
        <sz val="14"/>
        <color indexed="8"/>
        <rFont val="Calibri"/>
        <family val="2"/>
      </rPr>
      <t>Subcomponente 5</t>
    </r>
    <r>
      <rPr>
        <sz val="14"/>
        <color indexed="8"/>
        <rFont val="Calibri"/>
        <family val="2"/>
      </rPr>
      <t xml:space="preserve">
Relacionamiento con el ciudadano</t>
    </r>
  </si>
  <si>
    <r>
      <rPr>
        <b/>
        <sz val="12"/>
        <color indexed="8"/>
        <rFont val="Calibri"/>
        <family val="2"/>
      </rPr>
      <t>Subcomponente 2</t>
    </r>
    <r>
      <rPr>
        <sz val="12"/>
        <color indexed="8"/>
        <rFont val="Calibri"/>
        <family val="2"/>
      </rPr>
      <t xml:space="preserve">
Acciones anti trámites y Controles de tramites y procedimientos</t>
    </r>
  </si>
  <si>
    <t xml:space="preserve">Mínimo 5 píldoras informativas desplegadas a través de diferentes canales de comunicación 
</t>
  </si>
  <si>
    <t xml:space="preserve">Implementar acciones priorizadas del plan de intervención frente al  autodiagnóstico  de la  NTC6047. Presentar informe  de gestión al CIGYD </t>
  </si>
  <si>
    <t>Jefe de Mercadeo y Ventas
(Oficina de Atención al Usuario)
Oficina d control Interno</t>
  </si>
  <si>
    <t>Jefe de talento humano 
Jefe de Planeación</t>
  </si>
  <si>
    <t>Jefe de Planeación. 
Jefe de Talento Humano- (2da Línea de Defensa)</t>
  </si>
  <si>
    <t>Marzo a Agosto de 2023</t>
  </si>
  <si>
    <t>Enero de 2023</t>
  </si>
  <si>
    <t xml:space="preserve">Enero  de 2023
</t>
  </si>
  <si>
    <t>1.2.5</t>
  </si>
  <si>
    <t>Septiembre a Noviembre 2023</t>
  </si>
  <si>
    <t xml:space="preserve">Mayo  a  Agosto 2023
</t>
  </si>
  <si>
    <t xml:space="preserve">Julio a  Noviembre de 2023
</t>
  </si>
  <si>
    <t>Líder de Planeación. -  2da Línea de Defensa</t>
  </si>
  <si>
    <t xml:space="preserve">Mayo a Agosto  de 2023
</t>
  </si>
  <si>
    <t>mayo  a 
agosto 2023</t>
  </si>
  <si>
    <t>Febrero, a noviembre 2023</t>
  </si>
  <si>
    <t>Enero, a noviembre 2023</t>
  </si>
  <si>
    <t>febrero a Noviembre 2023</t>
  </si>
  <si>
    <t>Enero a  Septiembre de 2023</t>
  </si>
  <si>
    <t>Mínimo 3 informes en la vigencia  por la Oficina de Planeación y la Oficina de Control Interno</t>
  </si>
  <si>
    <t>Realizar las acciones definidas para cumplir con el proceso de optimización de los tramites priorizados y reportados en SUIT en la vigencia-</t>
  </si>
  <si>
    <t>Enero a  Diciembre de 2023</t>
  </si>
  <si>
    <t>Mayo  a Junio de 2023</t>
  </si>
  <si>
    <t>Feb a Abr 2023</t>
  </si>
  <si>
    <t xml:space="preserve">Divulgar por diversos canales de comunicación píldoras informativas del informe de rendición de cuentas para todos los grupos de valor, </t>
  </si>
  <si>
    <t>Marzo  a Julio de   2023</t>
  </si>
  <si>
    <t xml:space="preserve">Jefe de Planeación. - 2da Línea de Defensa
</t>
  </si>
  <si>
    <t>Jefe de Planeación. - 2da Línea de Defensa  y comunicadora</t>
  </si>
  <si>
    <t>Jefe de Planeación. - 2da Línea de Defensa comunicadora</t>
  </si>
  <si>
    <t>De marzo a 25 abril   2023</t>
  </si>
  <si>
    <t>Marzo a   Diciembre de 2023</t>
  </si>
  <si>
    <t>Febrero a abril de   2023</t>
  </si>
  <si>
    <t>Jefe de Planeación. -
Mercadeo y Ventas  2da Línea de Defensa (Comunicadora, SIAU)  1ra Línea de Defensa</t>
  </si>
  <si>
    <t>Enero a diciembre   2023</t>
  </si>
  <si>
    <t>Jefe  de Planeación y comunicadora</t>
  </si>
  <si>
    <t xml:space="preserve"> abril  a mayo de 2023</t>
  </si>
  <si>
    <t>Abril y mayo de 2023</t>
  </si>
  <si>
    <t>Mayo de 2023</t>
  </si>
  <si>
    <t>Índice de percepción de satisfacción de los usuarios asistentes a las actividades del Plan de Intervenciones Colectivas- PIC.  (Meta: satisfactorio &gt;80% de los encuestados)</t>
  </si>
  <si>
    <t>Reporte y seguimiento a las manifestaciones de inconformidad manifestadas por el usuario sobre los trámites inscritos en SUIT en relación al  acceso a los servicios.</t>
  </si>
  <si>
    <t xml:space="preserve">Jefe de Planeación. - 2da Línea de Defensa
 Oficina de Atención al Usuario.
</t>
  </si>
  <si>
    <t>Mayo a Noviembre de 2023</t>
  </si>
  <si>
    <t xml:space="preserve">Jefe de Planeación. - 2da Línea de Defensa </t>
  </si>
  <si>
    <r>
      <rPr>
        <b/>
        <sz val="12"/>
        <color indexed="8"/>
        <rFont val="Calibri"/>
        <family val="2"/>
      </rPr>
      <t>Subcomponente 1</t>
    </r>
    <r>
      <rPr>
        <sz val="12"/>
        <color indexed="8"/>
        <rFont val="Calibri"/>
        <family val="2"/>
      </rPr>
      <t xml:space="preserve">
Estructura administrativa y Direccionamiento estratégico </t>
    </r>
  </si>
  <si>
    <t>Enero, Mayo, Septiembre  2023</t>
  </si>
  <si>
    <t>Febrero, abril, julio, octubre, 2023</t>
  </si>
  <si>
    <t xml:space="preserve">Jefe de calidad 
Jefe de mercadeo
Jefe de Ambiente Físico </t>
  </si>
  <si>
    <t>Enero a Diciembre de 2023</t>
  </si>
  <si>
    <t xml:space="preserve">Jefe de Talento Humano
</t>
  </si>
  <si>
    <t>Febrero a Diciembre  de 2023</t>
  </si>
  <si>
    <t>Abril a Diciembre de 2023</t>
  </si>
  <si>
    <t>Marzo a   Dic de 2023</t>
  </si>
  <si>
    <t>Manual Actualizado, aprobado y publicado en la pagina web de la ESE</t>
  </si>
  <si>
    <t>Febrero a Diciembre de 2023</t>
  </si>
  <si>
    <t xml:space="preserve">Jefe de talento humano 
Jefes de procesos </t>
  </si>
  <si>
    <t>6.1.7</t>
  </si>
  <si>
    <t>Junio  y Noviembre 2023</t>
  </si>
  <si>
    <t>Mayo y Noviembre de 2023</t>
  </si>
  <si>
    <t>Enero a diciembre de 2023</t>
  </si>
  <si>
    <t>Pagina web actualizada con herramientas para la consulta por personas con discapacidad auditiva. (al menos 1 funcionalidad)</t>
  </si>
  <si>
    <t>Jefe de mercadeo y ventas 
Comunicaciones</t>
  </si>
  <si>
    <t>Jefes de Procesos
Comunicaciones</t>
  </si>
  <si>
    <t>Septiembre a Dic de 2023</t>
  </si>
  <si>
    <t>N/A</t>
  </si>
  <si>
    <t>Febrero  a Noviembre de 2023</t>
  </si>
  <si>
    <t>Observaciones</t>
  </si>
  <si>
    <r>
      <rPr>
        <b/>
        <i/>
        <sz val="16"/>
        <rFont val="Arial"/>
        <family val="2"/>
      </rPr>
      <t xml:space="preserve">Informe elaborado por:        </t>
    </r>
    <r>
      <rPr>
        <b/>
        <i/>
        <sz val="14"/>
        <rFont val="Arial"/>
        <family val="2"/>
      </rPr>
      <t xml:space="preserve">                    Gloria Patricia Ríos Amaya</t>
    </r>
  </si>
  <si>
    <t>%
cumple</t>
  </si>
  <si>
    <r>
      <t xml:space="preserve">Abril </t>
    </r>
    <r>
      <rPr>
        <sz val="13"/>
        <rFont val="Calibri"/>
        <family val="2"/>
      </rPr>
      <t>a Junio de 2023</t>
    </r>
  </si>
  <si>
    <r>
      <t xml:space="preserve">Jefe  de Planeación
 </t>
    </r>
    <r>
      <rPr>
        <i/>
        <sz val="13"/>
        <rFont val="Calibri"/>
        <family val="2"/>
      </rPr>
      <t xml:space="preserve">2da Línea de Defensa
</t>
    </r>
  </si>
  <si>
    <r>
      <t xml:space="preserve">Realizar </t>
    </r>
    <r>
      <rPr>
        <b/>
        <sz val="13"/>
        <rFont val="Calibri"/>
        <family val="2"/>
      </rPr>
      <t xml:space="preserve">ejercicio participativo </t>
    </r>
    <r>
      <rPr>
        <sz val="13"/>
        <rFont val="Calibri"/>
        <family val="2"/>
      </rPr>
      <t xml:space="preserve"> con clientes </t>
    </r>
    <r>
      <rPr>
        <b/>
        <sz val="13"/>
        <rFont val="Calibri"/>
        <family val="2"/>
      </rPr>
      <t>internos</t>
    </r>
    <r>
      <rPr>
        <sz val="13"/>
        <rFont val="Calibri"/>
        <family val="2"/>
      </rPr>
      <t xml:space="preserve"> y</t>
    </r>
    <r>
      <rPr>
        <b/>
        <sz val="13"/>
        <rFont val="Calibri"/>
        <family val="2"/>
      </rPr>
      <t xml:space="preserve"> externos</t>
    </r>
    <r>
      <rPr>
        <sz val="13"/>
        <rFont val="Calibri"/>
        <family val="2"/>
      </rPr>
      <t xml:space="preserve"> para la construcción del Plan Anticorrupción y de Atención al Ciudadano - PAAC, publicando </t>
    </r>
    <r>
      <rPr>
        <b/>
        <sz val="13"/>
        <rFont val="Calibri"/>
        <family val="2"/>
      </rPr>
      <t>propuesta en la página web</t>
    </r>
    <r>
      <rPr>
        <sz val="13"/>
        <rFont val="Calibri"/>
        <family val="2"/>
      </rPr>
      <t xml:space="preserve"> y promoviendo con los diferentes grupos de valor su revisión y envío de sugerencia de ajustes, antes de la publicación de la versión final </t>
    </r>
  </si>
  <si>
    <r>
      <rPr>
        <b/>
        <sz val="13"/>
        <rFont val="Calibri"/>
        <family val="2"/>
      </rPr>
      <t xml:space="preserve">Total medios </t>
    </r>
    <r>
      <rPr>
        <sz val="13"/>
        <rFont val="Calibri"/>
        <family val="2"/>
      </rPr>
      <t>por los cuales se difundió el Proyecto del Plan Anticorrupción y Atención al ciudadano-2022. ( mínimo 3 medios, entre ellos uno virtual)</t>
    </r>
  </si>
  <si>
    <r>
      <t xml:space="preserve">Jefe  de </t>
    </r>
    <r>
      <rPr>
        <b/>
        <sz val="13"/>
        <rFont val="Calibri"/>
        <family val="2"/>
      </rPr>
      <t>Planeación</t>
    </r>
    <r>
      <rPr>
        <sz val="13"/>
        <rFont val="Calibri"/>
        <family val="2"/>
      </rPr>
      <t xml:space="preserve">
 </t>
    </r>
    <r>
      <rPr>
        <i/>
        <sz val="13"/>
        <rFont val="Calibri"/>
        <family val="2"/>
      </rPr>
      <t>2da Línea de Defensa</t>
    </r>
    <r>
      <rPr>
        <sz val="13"/>
        <rFont val="Calibri"/>
        <family val="2"/>
      </rPr>
      <t xml:space="preserve">
Jefes de </t>
    </r>
    <r>
      <rPr>
        <b/>
        <sz val="13"/>
        <rFont val="Calibri"/>
        <family val="2"/>
      </rPr>
      <t>Procesos</t>
    </r>
    <r>
      <rPr>
        <sz val="13"/>
        <rFont val="Calibri"/>
        <family val="2"/>
      </rPr>
      <t xml:space="preserve">
Jefe de </t>
    </r>
    <r>
      <rPr>
        <b/>
        <sz val="13"/>
        <rFont val="Calibri"/>
        <family val="2"/>
      </rPr>
      <t xml:space="preserve">mercadeo y ventas - </t>
    </r>
    <r>
      <rPr>
        <sz val="13"/>
        <rFont val="Calibri"/>
        <family val="2"/>
      </rPr>
      <t xml:space="preserve"> Comunicadora </t>
    </r>
  </si>
  <si>
    <r>
      <t xml:space="preserve">Oportunidad en  Plan elaborado y presentado a la Gerencia para su aprobación, donde se identifiquen todos componentes definidos por la Función Pública:  
</t>
    </r>
    <r>
      <rPr>
        <b/>
        <sz val="13"/>
        <rFont val="Calibri"/>
        <family val="2"/>
      </rPr>
      <t>Meta:</t>
    </r>
    <r>
      <rPr>
        <sz val="13"/>
        <rFont val="Calibri"/>
        <family val="2"/>
      </rPr>
      <t xml:space="preserve"> Total componentes del Plan (mínimo 6)  y Resolución previa a su publicación. </t>
    </r>
  </si>
  <si>
    <r>
      <t xml:space="preserve">Jefe  de </t>
    </r>
    <r>
      <rPr>
        <b/>
        <sz val="13"/>
        <rFont val="Calibri"/>
        <family val="2"/>
      </rPr>
      <t>Planeación</t>
    </r>
    <r>
      <rPr>
        <sz val="13"/>
        <rFont val="Calibri"/>
        <family val="2"/>
      </rPr>
      <t xml:space="preserve">
</t>
    </r>
    <r>
      <rPr>
        <i/>
        <sz val="13"/>
        <rFont val="Calibri"/>
        <family val="2"/>
      </rPr>
      <t xml:space="preserve"> 2da Línea de Defensa</t>
    </r>
  </si>
  <si>
    <r>
      <t xml:space="preserve"> Actualizar la  matriz de riesgos  </t>
    </r>
    <r>
      <rPr>
        <b/>
        <sz val="13"/>
        <rFont val="Calibri"/>
        <family val="2"/>
      </rPr>
      <t>del Subsistema SICOF (corrupción</t>
    </r>
    <r>
      <rPr>
        <sz val="13"/>
        <rFont val="Calibri"/>
        <family val="2"/>
      </rPr>
      <t>, Opacidad y Fraude),</t>
    </r>
    <r>
      <rPr>
        <b/>
        <sz val="13"/>
        <rFont val="Calibri"/>
        <family val="2"/>
      </rPr>
      <t xml:space="preserve"> incluyendo los riesgos de Soborno y de Conflicto de Interés</t>
    </r>
    <r>
      <rPr>
        <sz val="13"/>
        <rFont val="Calibri"/>
        <family val="2"/>
      </rPr>
      <t>, y los riesgos LAFT/FPAMD a gestionarse en el 2023, según aplique a cada proceso.</t>
    </r>
  </si>
  <si>
    <r>
      <t xml:space="preserve">Jefes de </t>
    </r>
    <r>
      <rPr>
        <b/>
        <sz val="13"/>
        <rFont val="Calibri"/>
        <family val="2"/>
      </rPr>
      <t xml:space="preserve">procesos </t>
    </r>
    <r>
      <rPr>
        <sz val="13"/>
        <rFont val="Calibri"/>
        <family val="2"/>
      </rPr>
      <t xml:space="preserve">-1ra Línea de defensa 
Jefe  de </t>
    </r>
    <r>
      <rPr>
        <b/>
        <sz val="13"/>
        <rFont val="Calibri"/>
        <family val="2"/>
      </rPr>
      <t>Planeación</t>
    </r>
    <r>
      <rPr>
        <sz val="13"/>
        <rFont val="Calibri"/>
        <family val="2"/>
      </rPr>
      <t xml:space="preserve">
</t>
    </r>
    <r>
      <rPr>
        <i/>
        <sz val="13"/>
        <rFont val="Calibri"/>
        <family val="2"/>
      </rPr>
      <t xml:space="preserve"> 2da Línea , </t>
    </r>
    <r>
      <rPr>
        <sz val="13"/>
        <rFont val="Calibri"/>
        <family val="2"/>
      </rPr>
      <t xml:space="preserve">
</t>
    </r>
  </si>
  <si>
    <r>
      <t xml:space="preserve">Mayo  a </t>
    </r>
    <r>
      <rPr>
        <b/>
        <sz val="13"/>
        <rFont val="Calibri"/>
        <family val="2"/>
      </rPr>
      <t>Julio</t>
    </r>
    <r>
      <rPr>
        <sz val="13"/>
        <rFont val="Calibri"/>
        <family val="2"/>
      </rPr>
      <t xml:space="preserve"> 2023
</t>
    </r>
  </si>
  <si>
    <r>
      <t xml:space="preserve">Hacer </t>
    </r>
    <r>
      <rPr>
        <b/>
        <sz val="13"/>
        <rFont val="Calibri"/>
        <family val="2"/>
      </rPr>
      <t>ejercicio de identificación de riesgos</t>
    </r>
    <r>
      <rPr>
        <sz val="13"/>
        <rFont val="Calibri"/>
        <family val="2"/>
      </rPr>
      <t xml:space="preserve"> de corrupción en cada uno de los equipos de trabajo de la E.S.E. y</t>
    </r>
    <r>
      <rPr>
        <b/>
        <sz val="13"/>
        <rFont val="Calibri"/>
        <family val="2"/>
      </rPr>
      <t xml:space="preserve"> generar estrategias para la participación ciudadana en la identificación de riesgos SICOF</t>
    </r>
    <r>
      <rPr>
        <sz val="13"/>
        <rFont val="Calibri"/>
        <family val="2"/>
      </rPr>
      <t xml:space="preserve"> en la entidad, (Nro.5- acción de mejora del </t>
    </r>
    <r>
      <rPr>
        <b/>
        <sz val="13"/>
        <rFont val="Calibri"/>
        <family val="2"/>
      </rPr>
      <t>autodiagnóstico 2.2</t>
    </r>
    <r>
      <rPr>
        <sz val="13"/>
        <rFont val="Calibri"/>
        <family val="2"/>
      </rPr>
      <t xml:space="preserve"> Plan Anticorrupción".</t>
    </r>
  </si>
  <si>
    <r>
      <rPr>
        <b/>
        <sz val="13"/>
        <rFont val="Calibri"/>
        <family val="2"/>
      </rPr>
      <t>Publicar</t>
    </r>
    <r>
      <rPr>
        <sz val="13"/>
        <rFont val="Calibri"/>
        <family val="2"/>
      </rPr>
      <t xml:space="preserve"> en la intranet y página web de la ESE, el </t>
    </r>
    <r>
      <rPr>
        <b/>
        <sz val="13"/>
        <rFont val="Calibri"/>
        <family val="2"/>
      </rPr>
      <t>Plan Anticorrupción y Atención al Ciudadano</t>
    </r>
    <r>
      <rPr>
        <sz val="13"/>
        <rFont val="Calibri"/>
        <family val="2"/>
      </rPr>
      <t xml:space="preserve">  con las estrategias de cada componente para la vigencia 2023 </t>
    </r>
    <r>
      <rPr>
        <b/>
        <sz val="13"/>
        <rFont val="Calibri"/>
        <family val="2"/>
      </rPr>
      <t>y actualizar las versiones cuando se requiera.</t>
    </r>
    <r>
      <rPr>
        <sz val="13"/>
        <rFont val="Calibri"/>
        <family val="2"/>
      </rPr>
      <t xml:space="preserve"> </t>
    </r>
  </si>
  <si>
    <r>
      <rPr>
        <b/>
        <sz val="13"/>
        <rFont val="Calibri"/>
        <family val="2"/>
      </rPr>
      <t xml:space="preserve">Publicación </t>
    </r>
    <r>
      <rPr>
        <sz val="13"/>
        <rFont val="Calibri"/>
        <family val="2"/>
      </rPr>
      <t xml:space="preserve">oportuna del Plan Anticorrupción y Atención al Ciudadano de la actual vigencia </t>
    </r>
    <r>
      <rPr>
        <b/>
        <sz val="13"/>
        <rFont val="Calibri"/>
        <family val="2"/>
      </rPr>
      <t>y  sus actualizaciones</t>
    </r>
    <r>
      <rPr>
        <sz val="13"/>
        <rFont val="Calibri"/>
        <family val="2"/>
      </rPr>
      <t xml:space="preserve">   en la pagina web.
 (meta: publicación del Plan inicial a 31 enero y total versiones publicadas oportunamente, si se requieren)   
</t>
    </r>
  </si>
  <si>
    <r>
      <t xml:space="preserve">Jefe  de Planeación
</t>
    </r>
    <r>
      <rPr>
        <i/>
        <sz val="13"/>
        <rFont val="Calibri"/>
        <family val="2"/>
      </rPr>
      <t xml:space="preserve"> 2da Línea de Defensa</t>
    </r>
  </si>
  <si>
    <r>
      <t xml:space="preserve">Enero  a </t>
    </r>
    <r>
      <rPr>
        <b/>
        <sz val="13"/>
        <rFont val="Calibri"/>
        <family val="2"/>
      </rPr>
      <t>octubre</t>
    </r>
    <r>
      <rPr>
        <sz val="13"/>
        <rFont val="Calibri"/>
        <family val="2"/>
      </rPr>
      <t xml:space="preserve"> de 2023</t>
    </r>
  </si>
  <si>
    <r>
      <rPr>
        <b/>
        <sz val="13"/>
        <rFont val="Calibri"/>
        <family val="2"/>
      </rPr>
      <t>Publicar en la página web</t>
    </r>
    <r>
      <rPr>
        <sz val="13"/>
        <rFont val="Calibri"/>
        <family val="2"/>
      </rPr>
      <t xml:space="preserve"> los resultados de </t>
    </r>
    <r>
      <rPr>
        <b/>
        <sz val="13"/>
        <rFont val="Calibri"/>
        <family val="2"/>
      </rPr>
      <t>gestión de los riesgos</t>
    </r>
    <r>
      <rPr>
        <sz val="13"/>
        <rFont val="Calibri"/>
        <family val="2"/>
      </rPr>
      <t xml:space="preserve"> de corrupción de la vigencia</t>
    </r>
    <r>
      <rPr>
        <b/>
        <sz val="13"/>
        <rFont val="Calibri"/>
        <family val="2"/>
      </rPr>
      <t xml:space="preserve"> Junio 2022-junio 2023  y </t>
    </r>
    <r>
      <rPr>
        <sz val="13"/>
        <rFont val="Calibri"/>
        <family val="2"/>
      </rPr>
      <t>la nueva matriz de riesgos de corrupción  2023</t>
    </r>
    <r>
      <rPr>
        <b/>
        <sz val="13"/>
        <rFont val="Calibri"/>
        <family val="2"/>
      </rPr>
      <t xml:space="preserve"> -2024</t>
    </r>
    <r>
      <rPr>
        <sz val="13"/>
        <rFont val="Calibri"/>
        <family val="2"/>
      </rPr>
      <t xml:space="preserve"> con sus  controles y acciones de mejora  </t>
    </r>
  </si>
  <si>
    <r>
      <t xml:space="preserve">Publicación del </t>
    </r>
    <r>
      <rPr>
        <b/>
        <sz val="13"/>
        <rFont val="Calibri"/>
        <family val="2"/>
      </rPr>
      <t>informe</t>
    </r>
    <r>
      <rPr>
        <sz val="13"/>
        <rFont val="Calibri"/>
        <family val="2"/>
      </rPr>
      <t xml:space="preserve"> de los resultados a la gestión de </t>
    </r>
    <r>
      <rPr>
        <b/>
        <sz val="13"/>
        <rFont val="Calibri"/>
        <family val="2"/>
      </rPr>
      <t>riesgos de corrupción 2022-2023</t>
    </r>
    <r>
      <rPr>
        <sz val="13"/>
        <rFont val="Calibri"/>
        <family val="2"/>
      </rPr>
      <t xml:space="preserve">, así como, la nueva matriz de riesgos de corrupción 2023-2024
</t>
    </r>
  </si>
  <si>
    <r>
      <t xml:space="preserve">Jefe de Planeación. </t>
    </r>
    <r>
      <rPr>
        <i/>
        <sz val="13"/>
        <rFont val="Calibri"/>
        <family val="2"/>
      </rPr>
      <t>(2da Línea de Defensa)</t>
    </r>
    <r>
      <rPr>
        <sz val="13"/>
        <rFont val="Calibri"/>
        <family val="2"/>
      </rPr>
      <t xml:space="preserve">
Jefe de Control Interno- </t>
    </r>
    <r>
      <rPr>
        <i/>
        <sz val="13"/>
        <rFont val="Calibri"/>
        <family val="2"/>
      </rPr>
      <t>(3ra línea de Defensa)</t>
    </r>
  </si>
  <si>
    <r>
      <t xml:space="preserve">Actualizar la </t>
    </r>
    <r>
      <rPr>
        <b/>
        <sz val="13"/>
        <rFont val="Calibri"/>
        <family val="2"/>
      </rPr>
      <t>capacitación</t>
    </r>
    <r>
      <rPr>
        <sz val="13"/>
        <rFont val="Calibri"/>
        <family val="2"/>
      </rPr>
      <t xml:space="preserve"> sobre la  "</t>
    </r>
    <r>
      <rPr>
        <b/>
        <sz val="13"/>
        <rFont val="Calibri"/>
        <family val="2"/>
      </rPr>
      <t>Política de administración de riesgos</t>
    </r>
    <r>
      <rPr>
        <sz val="13"/>
        <rFont val="Calibri"/>
        <family val="2"/>
      </rPr>
      <t xml:space="preserve"> y el </t>
    </r>
    <r>
      <rPr>
        <b/>
        <sz val="13"/>
        <rFont val="Calibri"/>
        <family val="2"/>
      </rPr>
      <t xml:space="preserve">plan anticorrupción y Atención al Ciudadano </t>
    </r>
    <r>
      <rPr>
        <sz val="13"/>
        <rFont val="Calibri"/>
        <family val="2"/>
      </rPr>
      <t xml:space="preserve">de la vigencia", de acuerdo a los lineamientos de la Supersalud, y la Secretaria de Transparencia de la Presidencia dadas en la Ley 2195 de 2022,  para darlas a conocer al cliente interno  a través de la plataforma virtual educativa o en forma presencial, y  evaluar conocimiento. </t>
    </r>
  </si>
  <si>
    <r>
      <t xml:space="preserve">Jefe de Planeación. </t>
    </r>
    <r>
      <rPr>
        <i/>
        <sz val="13"/>
        <rFont val="Calibri"/>
        <family val="2"/>
      </rPr>
      <t>(2da Línea de Defensa)</t>
    </r>
    <r>
      <rPr>
        <sz val="13"/>
        <rFont val="Calibri"/>
        <family val="2"/>
      </rPr>
      <t xml:space="preserve">
</t>
    </r>
  </si>
  <si>
    <r>
      <rPr>
        <b/>
        <sz val="13"/>
        <rFont val="Calibri"/>
        <family val="2"/>
      </rPr>
      <t>Mayo  a  Agosto</t>
    </r>
    <r>
      <rPr>
        <sz val="13"/>
        <rFont val="Calibri"/>
        <family val="2"/>
      </rPr>
      <t xml:space="preserve"> 2023
</t>
    </r>
  </si>
  <si>
    <r>
      <t xml:space="preserve">Proporción de </t>
    </r>
    <r>
      <rPr>
        <b/>
        <sz val="13"/>
        <rFont val="Calibri"/>
        <family val="2"/>
      </rPr>
      <t>funcionarios</t>
    </r>
    <r>
      <rPr>
        <sz val="13"/>
        <rFont val="Calibri"/>
        <family val="2"/>
      </rPr>
      <t xml:space="preserve"> por proceso a los cuales el líder del mismo, le dio a conocer los </t>
    </r>
    <r>
      <rPr>
        <b/>
        <sz val="13"/>
        <rFont val="Calibri"/>
        <family val="2"/>
      </rPr>
      <t>controles a implementar</t>
    </r>
    <r>
      <rPr>
        <sz val="13"/>
        <rFont val="Calibri"/>
        <family val="2"/>
      </rPr>
      <t xml:space="preserve"> para mitigar los riesgos del proceso. (</t>
    </r>
    <r>
      <rPr>
        <b/>
        <sz val="13"/>
        <rFont val="Calibri"/>
        <family val="2"/>
      </rPr>
      <t>70</t>
    </r>
    <r>
      <rPr>
        <sz val="13"/>
        <rFont val="Calibri"/>
        <family val="2"/>
      </rPr>
      <t>% funcionarios de c/proceso )</t>
    </r>
  </si>
  <si>
    <r>
      <t xml:space="preserve">Reentrenar  a los jefes y líderes de servicios, en el </t>
    </r>
    <r>
      <rPr>
        <b/>
        <sz val="13"/>
        <rFont val="Calibri"/>
        <family val="2"/>
      </rPr>
      <t xml:space="preserve"> manejo  del aplicativo informático para administrar y  gestionar los riesgos</t>
    </r>
    <r>
      <rPr>
        <sz val="13"/>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</si>
  <si>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3"/>
        <rFont val="Calibri"/>
        <family val="2"/>
      </rPr>
      <t>20)</t>
    </r>
    <r>
      <rPr>
        <sz val="13"/>
        <rFont val="Calibri"/>
        <family val="2"/>
      </rPr>
      <t xml:space="preserve"> y  Lideres de procesos (</t>
    </r>
    <r>
      <rPr>
        <b/>
        <sz val="13"/>
        <rFont val="Calibri"/>
        <family val="2"/>
      </rPr>
      <t>30</t>
    </r>
    <r>
      <rPr>
        <sz val="13"/>
        <rFont val="Calibri"/>
        <family val="2"/>
      </rPr>
      <t xml:space="preserve">), reentrenados en el aplicativo informático para la administración y gestión de la matriz de riesgos y el  seguimiento al controles. 
</t>
    </r>
  </si>
  <si>
    <r>
      <t xml:space="preserve">Líder de Planeación.     
</t>
    </r>
    <r>
      <rPr>
        <i/>
        <sz val="13"/>
        <rFont val="Calibri"/>
        <family val="2"/>
      </rPr>
      <t xml:space="preserve">1ra línea 
</t>
    </r>
    <r>
      <rPr>
        <sz val="13"/>
        <rFont val="Calibri"/>
        <family val="2"/>
      </rPr>
      <t xml:space="preserve">Jefe de Control Interno
</t>
    </r>
    <r>
      <rPr>
        <i/>
        <sz val="13"/>
        <rFont val="Calibri"/>
        <family val="2"/>
      </rPr>
      <t xml:space="preserve">3ra línea </t>
    </r>
    <r>
      <rPr>
        <sz val="13"/>
        <rFont val="Calibri"/>
        <family val="2"/>
      </rPr>
      <t xml:space="preserve">
Jefe Gestión de la Información </t>
    </r>
  </si>
  <si>
    <r>
      <t>Desplegar</t>
    </r>
    <r>
      <rPr>
        <b/>
        <sz val="13"/>
        <rFont val="Calibri"/>
        <family val="2"/>
      </rPr>
      <t xml:space="preserve"> resultados de gestión del Plan Anticorrupción y Atención al Ciudadano</t>
    </r>
    <r>
      <rPr>
        <sz val="13"/>
        <rFont val="Calibri"/>
        <family val="2"/>
      </rPr>
      <t xml:space="preserve"> y de la gestión de riesgos de SICOF 2023, con la asociación de usuarios </t>
    </r>
  </si>
  <si>
    <r>
      <t>Proporción de cumplimiento de</t>
    </r>
    <r>
      <rPr>
        <b/>
        <sz val="13"/>
        <rFont val="Calibri"/>
        <family val="2"/>
      </rPr>
      <t xml:space="preserve"> jornadas de participación con la asociación de usuario</t>
    </r>
    <r>
      <rPr>
        <sz val="13"/>
        <rFont val="Calibri"/>
        <family val="2"/>
      </rPr>
      <t>, para desplegar resultados de gestión del Plan Anticorrupción y Atención al Ciudadano  y de la gestión de riesgos de corrupción 2023
(Meta: Mínimo 2 jornadas )</t>
    </r>
  </si>
  <si>
    <r>
      <t xml:space="preserve">Jefes de Procesos- </t>
    </r>
    <r>
      <rPr>
        <i/>
        <sz val="13"/>
        <rFont val="Calibri"/>
        <family val="2"/>
      </rPr>
      <t>1ra línea de defensa</t>
    </r>
    <r>
      <rPr>
        <sz val="13"/>
        <rFont val="Calibri"/>
        <family val="2"/>
      </rPr>
      <t xml:space="preserve">
Jefe de  Planeación
 </t>
    </r>
    <r>
      <rPr>
        <i/>
        <sz val="13"/>
        <rFont val="Calibri"/>
        <family val="2"/>
      </rPr>
      <t xml:space="preserve">2da línea de defensa
</t>
    </r>
    <r>
      <rPr>
        <sz val="13"/>
        <rFont val="Calibri"/>
        <family val="2"/>
      </rPr>
      <t xml:space="preserve">
</t>
    </r>
  </si>
  <si>
    <r>
      <t>Monitorizar el</t>
    </r>
    <r>
      <rPr>
        <b/>
        <sz val="13"/>
        <rFont val="Calibri"/>
        <family val="2"/>
      </rPr>
      <t xml:space="preserve"> cumplimiento de las acciones</t>
    </r>
    <r>
      <rPr>
        <sz val="13"/>
        <rFont val="Calibri"/>
        <family val="2"/>
      </rPr>
      <t xml:space="preserve"> formuladas en el </t>
    </r>
    <r>
      <rPr>
        <b/>
        <sz val="13"/>
        <rFont val="Calibri"/>
        <family val="2"/>
      </rPr>
      <t>PAAC- 2023</t>
    </r>
  </si>
  <si>
    <r>
      <rPr>
        <b/>
        <sz val="13"/>
        <rFont val="Calibri"/>
        <family val="2"/>
      </rPr>
      <t>Jefes de Procesos-</t>
    </r>
    <r>
      <rPr>
        <sz val="13"/>
        <rFont val="Calibri"/>
        <family val="2"/>
      </rPr>
      <t xml:space="preserve"> 1ra línea de defensa
</t>
    </r>
    <r>
      <rPr>
        <b/>
        <sz val="13"/>
        <rFont val="Calibri"/>
        <family val="2"/>
      </rPr>
      <t>Jefe de  Planeación</t>
    </r>
    <r>
      <rPr>
        <sz val="13"/>
        <rFont val="Calibri"/>
        <family val="2"/>
      </rPr>
      <t xml:space="preserve">
 2da línea de defensa</t>
    </r>
  </si>
  <si>
    <r>
      <t xml:space="preserve">Realizar seguimiento y evaluación al </t>
    </r>
    <r>
      <rPr>
        <b/>
        <sz val="13"/>
        <rFont val="Calibri"/>
        <family val="2"/>
      </rPr>
      <t>cumplimiento de las estrategias</t>
    </r>
    <r>
      <rPr>
        <sz val="13"/>
        <rFont val="Calibri"/>
        <family val="2"/>
      </rPr>
      <t xml:space="preserve"> formuladas en este Plan-PAAC2022 y PAAC-2023, y publicar en la pagina web, los resultados de la gestión de las actividades en forma cuatrimestral 
</t>
    </r>
  </si>
  <si>
    <r>
      <rPr>
        <b/>
        <sz val="13"/>
        <rFont val="Calibri"/>
        <family val="2"/>
      </rPr>
      <t xml:space="preserve">Total publicaciones </t>
    </r>
    <r>
      <rPr>
        <sz val="13"/>
        <rFont val="Calibri"/>
        <family val="2"/>
      </rPr>
      <t xml:space="preserve">en la web, discriminando el </t>
    </r>
    <r>
      <rPr>
        <b/>
        <sz val="13"/>
        <rFont val="Calibri"/>
        <family val="2"/>
      </rPr>
      <t>% de cumplimiento</t>
    </r>
    <r>
      <rPr>
        <sz val="13"/>
        <rFont val="Calibri"/>
        <family val="2"/>
      </rPr>
      <t xml:space="preserve"> de cada componente y recomendaciones a partir de los resultados.
meta: 3 publicaciones al año (</t>
    </r>
    <r>
      <rPr>
        <b/>
        <sz val="13"/>
        <rFont val="Calibri"/>
        <family val="2"/>
      </rPr>
      <t>1</t>
    </r>
    <r>
      <rPr>
        <sz val="13"/>
        <rFont val="Calibri"/>
        <family val="2"/>
      </rPr>
      <t xml:space="preserve"> con los resultados de la </t>
    </r>
    <r>
      <rPr>
        <b/>
        <sz val="13"/>
        <rFont val="Calibri"/>
        <family val="2"/>
      </rPr>
      <t>vigencia anterio</t>
    </r>
    <r>
      <rPr>
        <sz val="13"/>
        <rFont val="Calibri"/>
        <family val="2"/>
      </rPr>
      <t>r y 2 con el seguimiento del PAAC de la actual vigencia)</t>
    </r>
  </si>
  <si>
    <r>
      <t xml:space="preserve">Informar al </t>
    </r>
    <r>
      <rPr>
        <b/>
        <sz val="13"/>
        <rFont val="Calibri"/>
        <family val="2"/>
      </rPr>
      <t>Comité de Control Interno y Calidad-CCCIC</t>
    </r>
    <r>
      <rPr>
        <sz val="13"/>
        <rFont val="Calibri"/>
        <family val="2"/>
      </rPr>
      <t xml:space="preserve"> sobre  los</t>
    </r>
    <r>
      <rPr>
        <b/>
        <sz val="13"/>
        <rFont val="Calibri"/>
        <family val="2"/>
      </rPr>
      <t xml:space="preserve"> resultados y recomendaciones </t>
    </r>
    <r>
      <rPr>
        <sz val="13"/>
        <rFont val="Calibri"/>
        <family val="2"/>
      </rPr>
      <t xml:space="preserve">sobre la implementación de las estrategias formuladas en el </t>
    </r>
    <r>
      <rPr>
        <b/>
        <sz val="13"/>
        <rFont val="Calibri"/>
        <family val="2"/>
      </rPr>
      <t>Plan Anticorrupción y Atención al Ciudadan</t>
    </r>
    <r>
      <rPr>
        <sz val="13"/>
        <rFont val="Calibri"/>
        <family val="2"/>
      </rPr>
      <t>o del</t>
    </r>
    <r>
      <rPr>
        <b/>
        <sz val="13"/>
        <rFont val="Calibri"/>
        <family val="2"/>
      </rPr>
      <t xml:space="preserve"> 2023</t>
    </r>
    <r>
      <rPr>
        <sz val="13"/>
        <rFont val="Calibri"/>
        <family val="2"/>
      </rPr>
      <t xml:space="preserve">, </t>
    </r>
  </si>
  <si>
    <r>
      <rPr>
        <b/>
        <sz val="13"/>
        <rFont val="Calibri"/>
        <family val="2"/>
      </rPr>
      <t>Total Informes presentados al  CCCIC</t>
    </r>
    <r>
      <rPr>
        <sz val="13"/>
        <rFont val="Calibri"/>
        <family val="2"/>
      </rPr>
      <t xml:space="preserve"> (3) </t>
    </r>
    <r>
      <rPr>
        <i/>
        <sz val="13"/>
        <rFont val="Calibri"/>
        <family val="2"/>
      </rPr>
      <t>a partir de febrero</t>
    </r>
    <r>
      <rPr>
        <sz val="13"/>
        <rFont val="Calibri"/>
        <family val="2"/>
      </rPr>
      <t>, sobre los resultados de la implementación de las acciones del PAAC-2022, 2023, generando acciones y  recomendaciones para avanzar en el cumplimiento de las mismas. 
Meta:</t>
    </r>
    <r>
      <rPr>
        <b/>
        <sz val="13"/>
        <rFont val="Calibri"/>
        <family val="2"/>
      </rPr>
      <t xml:space="preserve"> (3 informes </t>
    </r>
    <r>
      <rPr>
        <sz val="13"/>
        <rFont val="Calibri"/>
        <family val="2"/>
      </rPr>
      <t>al CCCIC)</t>
    </r>
  </si>
  <si>
    <t>Total indicadores</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</si>
  <si>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</si>
  <si>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</si>
  <si>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</si>
  <si>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</si>
  <si>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</si>
  <si>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COMPONENTE 1: GESTIÓN DE LOS RIESGOS DE CORRUPCIÓN - MAPA DE RIESGOS DE CORRUPCIÓN</t>
  </si>
  <si>
    <t>Rangos de evaluación para 2023</t>
  </si>
  <si>
    <r>
      <t xml:space="preserve">Publicar en el SUIT </t>
    </r>
    <r>
      <rPr>
        <b/>
        <sz val="13"/>
        <rFont val="Calibri"/>
        <family val="2"/>
      </rPr>
      <t xml:space="preserve">el Plan de Racionalización </t>
    </r>
    <r>
      <rPr>
        <sz val="13"/>
        <rFont val="Calibri"/>
        <family val="2"/>
      </rPr>
      <t xml:space="preserve">  de trámites y procedimientos priorizados para el 2023.</t>
    </r>
  </si>
  <si>
    <t>Publicar al menos 1 tramite para ser racionalizado en el 2023.</t>
  </si>
  <si>
    <r>
      <t xml:space="preserve">% de cumplimiento de las acciones planeadas para </t>
    </r>
    <r>
      <rPr>
        <b/>
        <sz val="13"/>
        <rFont val="Calibri"/>
        <family val="2"/>
      </rPr>
      <t>garantizar el acceso y efectiva</t>
    </r>
    <r>
      <rPr>
        <sz val="13"/>
        <rFont val="Calibri"/>
        <family val="2"/>
      </rPr>
      <t xml:space="preserve"> participación de la comunidad a la(s) rendición de cuentas. (&gt;=90% de lo programado) </t>
    </r>
  </si>
  <si>
    <r>
      <t xml:space="preserve">Reforzar con el comité de rendición de cuentas social de la ESE, la importancia de la Audiencia de Rendición de Cuentas, socializando el Manual  y reglamento de Rendición de Cuentas </t>
    </r>
    <r>
      <rPr>
        <b/>
        <sz val="13"/>
        <rFont val="Calibri"/>
        <family val="2"/>
      </rPr>
      <t xml:space="preserve">y los lineamientos definidos por la Supersalud para este espacio. </t>
    </r>
  </si>
  <si>
    <r>
      <t xml:space="preserve">Diseñar </t>
    </r>
    <r>
      <rPr>
        <b/>
        <sz val="13"/>
        <rFont val="Calibri"/>
        <family val="2"/>
      </rPr>
      <t>píldoras informáticas</t>
    </r>
    <r>
      <rPr>
        <sz val="13"/>
        <rFont val="Calibri"/>
        <family val="2"/>
      </rPr>
      <t xml:space="preserve"> sobre los </t>
    </r>
    <r>
      <rPr>
        <b/>
        <sz val="13"/>
        <rFont val="Calibri"/>
        <family val="2"/>
      </rPr>
      <t>canales de comunicación</t>
    </r>
    <r>
      <rPr>
        <sz val="13"/>
        <rFont val="Calibri"/>
        <family val="2"/>
      </rPr>
      <t xml:space="preserve"> e información que la E.S.E tienen dispuestos  para la ciudadanía y desplegar  con los diferentes </t>
    </r>
    <r>
      <rPr>
        <b/>
        <sz val="13"/>
        <rFont val="Calibri"/>
        <family val="2"/>
      </rPr>
      <t xml:space="preserve">grupos de valor </t>
    </r>
  </si>
  <si>
    <r>
      <t>% de inconformidades manifiestas en relación a los trámites del total de tramites gestionados</t>
    </r>
    <r>
      <rPr>
        <sz val="13"/>
        <rFont val="Calibri"/>
        <family val="2"/>
      </rPr>
      <t xml:space="preserve"> (meta: 0,5%,   (total quejas / total tramites *100)</t>
    </r>
  </si>
  <si>
    <r>
      <rPr>
        <b/>
        <sz val="13"/>
        <rFont val="Calibri"/>
        <family val="2"/>
      </rPr>
      <t>Capacitar</t>
    </r>
    <r>
      <rPr>
        <sz val="13"/>
        <rFont val="Calibri"/>
        <family val="2"/>
      </rPr>
      <t xml:space="preserve">  al personal a través de grupos primarios de los servicios en </t>
    </r>
    <r>
      <rPr>
        <b/>
        <sz val="13"/>
        <rFont val="Calibri"/>
        <family val="2"/>
      </rPr>
      <t xml:space="preserve"> Derechos y Deberes Diferenciales</t>
    </r>
    <r>
      <rPr>
        <sz val="13"/>
        <rFont val="Calibri"/>
        <family val="2"/>
      </rPr>
      <t xml:space="preserve">, </t>
    </r>
    <r>
      <rPr>
        <b/>
        <sz val="13"/>
        <rFont val="Calibri"/>
        <family val="2"/>
      </rPr>
      <t>Modelo de Inclusión</t>
    </r>
    <r>
      <rPr>
        <sz val="13"/>
        <rFont val="Calibri"/>
        <family val="2"/>
      </rPr>
      <t xml:space="preserve"> y </t>
    </r>
    <r>
      <rPr>
        <b/>
        <sz val="13"/>
        <rFont val="Calibri"/>
        <family val="2"/>
      </rPr>
      <t>Atención Preferencial</t>
    </r>
  </si>
  <si>
    <r>
      <t>Publicar en la web el informe trimestral de las PQRSD-F, donde se identifique los</t>
    </r>
    <r>
      <rPr>
        <b/>
        <sz val="13"/>
        <rFont val="Calibri"/>
        <family val="2"/>
      </rPr>
      <t xml:space="preserve"> tiempos promedio de respuestas a las manifestaciones</t>
    </r>
    <r>
      <rPr>
        <sz val="13"/>
        <rFont val="Calibri"/>
        <family val="2"/>
      </rPr>
      <t xml:space="preserve"> de los usuarios, incluyendo el total de </t>
    </r>
    <r>
      <rPr>
        <b/>
        <sz val="13"/>
        <rFont val="Calibri"/>
        <family val="2"/>
      </rPr>
      <t>peticiones negadas</t>
    </r>
    <r>
      <rPr>
        <sz val="13"/>
        <rFont val="Calibri"/>
        <family val="2"/>
      </rPr>
      <t xml:space="preserve"> y</t>
    </r>
    <r>
      <rPr>
        <b/>
        <sz val="13"/>
        <rFont val="Calibri"/>
        <family val="2"/>
      </rPr>
      <t xml:space="preserve"> trasladadas</t>
    </r>
    <r>
      <rPr>
        <sz val="13"/>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</si>
  <si>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3"/>
        <rFont val="Calibri"/>
        <family val="2"/>
      </rPr>
      <t>Total informes  publicados</t>
    </r>
    <r>
      <rPr>
        <sz val="13"/>
        <rFont val="Calibri"/>
        <family val="2"/>
      </rPr>
      <t xml:space="preserve"> en la web con reporte en la </t>
    </r>
    <r>
      <rPr>
        <b/>
        <sz val="13"/>
        <rFont val="Calibri"/>
        <family val="2"/>
      </rPr>
      <t>oportunidad en respuesta</t>
    </r>
    <r>
      <rPr>
        <sz val="13"/>
        <rFont val="Calibri"/>
        <family val="2"/>
      </rPr>
      <t xml:space="preserve"> de peticiones, quejas y reclamos - PQRSD  incluyendo el </t>
    </r>
    <r>
      <rPr>
        <b/>
        <sz val="13"/>
        <rFont val="Calibri"/>
        <family val="2"/>
      </rPr>
      <t>total de peticiones negadas</t>
    </r>
    <r>
      <rPr>
        <sz val="13"/>
        <rFont val="Calibri"/>
        <family val="2"/>
      </rPr>
      <t xml:space="preserve"> y las </t>
    </r>
    <r>
      <rPr>
        <b/>
        <sz val="13"/>
        <rFont val="Calibri"/>
        <family val="2"/>
      </rPr>
      <t>trasladadas</t>
    </r>
    <r>
      <rPr>
        <sz val="13"/>
        <rFont val="Calibri"/>
        <family val="2"/>
      </rPr>
      <t xml:space="preserve"> al no ser de competencia de la E.S.E. 
(meta: 4 informes trimestrales)</t>
    </r>
  </si>
  <si>
    <r>
      <t xml:space="preserve">Hacer </t>
    </r>
    <r>
      <rPr>
        <b/>
        <sz val="13"/>
        <rFont val="Calibri"/>
        <family val="2"/>
      </rPr>
      <t>seguimiento trimestral de la satisfacción</t>
    </r>
    <r>
      <rPr>
        <sz val="13"/>
        <rFont val="Calibri"/>
        <family val="2"/>
      </rPr>
      <t xml:space="preserve"> del usuario, luego de los servicios recibidos, desde los procesos asistenciales- misionales</t>
    </r>
  </si>
  <si>
    <r>
      <rPr>
        <b/>
        <sz val="13"/>
        <rFont val="Calibri"/>
        <family val="2"/>
      </rPr>
      <t xml:space="preserve">Promedio de la Satisfacción </t>
    </r>
    <r>
      <rPr>
        <sz val="13"/>
        <rFont val="Calibri"/>
        <family val="2"/>
      </rPr>
      <t>Global del paciente en cuanto al servicio recibidos según encuesta de satisfacción  (meta &gt;=95%)</t>
    </r>
  </si>
  <si>
    <r>
      <t xml:space="preserve">Actualizar el </t>
    </r>
    <r>
      <rPr>
        <b/>
        <sz val="13"/>
        <rFont val="Calibri"/>
        <family val="2"/>
      </rPr>
      <t>conjunto de datos abiertos,</t>
    </r>
    <r>
      <rPr>
        <sz val="13"/>
        <rFont val="Calibri"/>
        <family val="2"/>
      </rPr>
      <t xml:space="preserve"> publicados en la WEB de la E.S.E. </t>
    </r>
  </si>
  <si>
    <r>
      <t>Proporción de</t>
    </r>
    <r>
      <rPr>
        <b/>
        <sz val="13"/>
        <rFont val="Calibri"/>
        <family val="2"/>
      </rPr>
      <t xml:space="preserve"> conjunto de datos abiertos actualizados</t>
    </r>
    <r>
      <rPr>
        <sz val="13"/>
        <rFont val="Calibri"/>
        <family val="2"/>
      </rPr>
      <t xml:space="preserve"> (Meta: 5 conjuntos de datos abiertos actualizados = 100%)</t>
    </r>
  </si>
  <si>
    <r>
      <t xml:space="preserve">Implementar </t>
    </r>
    <r>
      <rPr>
        <b/>
        <sz val="13"/>
        <rFont val="Calibri"/>
        <family val="2"/>
      </rPr>
      <t>acciones priorizadas</t>
    </r>
    <r>
      <rPr>
        <sz val="13"/>
        <rFont val="Calibri"/>
        <family val="2"/>
      </rPr>
      <t xml:space="preserve"> para la vigencia de la política de </t>
    </r>
    <r>
      <rPr>
        <b/>
        <sz val="13"/>
        <rFont val="Calibri"/>
        <family val="2"/>
      </rPr>
      <t>Gobierno digital,</t>
    </r>
    <r>
      <rPr>
        <sz val="13"/>
        <rFont val="Calibri"/>
        <family val="2"/>
      </rPr>
      <t xml:space="preserve"> reportando su cumplimiento a la Submesa de Gobierno Digital y Comité Institucional de Gestión y Desempeño-CIGyD</t>
    </r>
  </si>
  <si>
    <r>
      <rPr>
        <b/>
        <sz val="13"/>
        <rFont val="Calibri"/>
        <family val="2"/>
      </rPr>
      <t>Total reportes</t>
    </r>
    <r>
      <rPr>
        <sz val="13"/>
        <rFont val="Calibri"/>
        <family val="2"/>
      </rPr>
      <t xml:space="preserve"> de seguimiento  a los resultados a la submesa y al CIGyD (3 informes=100%)</t>
    </r>
  </si>
  <si>
    <r>
      <t xml:space="preserve">Revisar y de ser necesario </t>
    </r>
    <r>
      <rPr>
        <b/>
        <sz val="13"/>
        <rFont val="Calibri"/>
        <family val="2"/>
      </rPr>
      <t>actualizar  los Instrumentos</t>
    </r>
    <r>
      <rPr>
        <sz val="13"/>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</si>
  <si>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t xml:space="preserve">Dar continuidad a la </t>
    </r>
    <r>
      <rPr>
        <b/>
        <sz val="13"/>
        <rFont val="Calibri"/>
        <family val="2"/>
      </rPr>
      <t>actualización</t>
    </r>
    <r>
      <rPr>
        <sz val="13"/>
        <rFont val="Calibri"/>
        <family val="2"/>
      </rPr>
      <t xml:space="preserve"> de la  información publicada en el link "</t>
    </r>
    <r>
      <rPr>
        <b/>
        <sz val="13"/>
        <rFont val="Calibri"/>
        <family val="2"/>
      </rPr>
      <t>Atención y Servicio a la Ciudadanía</t>
    </r>
    <r>
      <rPr>
        <sz val="13"/>
        <rFont val="Calibri"/>
        <family val="2"/>
      </rPr>
      <t xml:space="preserve">" de la página web de la ESE, con </t>
    </r>
    <r>
      <rPr>
        <b/>
        <sz val="13"/>
        <rFont val="Calibri"/>
        <family val="2"/>
      </rPr>
      <t xml:space="preserve">criterios de lenguaje claro </t>
    </r>
  </si>
  <si>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que cumple con </t>
    </r>
    <r>
      <rPr>
        <b/>
        <sz val="13"/>
        <rFont val="Calibri"/>
        <family val="2"/>
      </rPr>
      <t xml:space="preserve">lenguaje claro </t>
    </r>
    <r>
      <rPr>
        <sz val="13"/>
        <rFont val="Calibri"/>
        <family val="2"/>
      </rPr>
      <t>en el link "Participa" (meta: &gt;=50%)</t>
    </r>
  </si>
  <si>
    <r>
      <t xml:space="preserve">Dar continuidad a la </t>
    </r>
    <r>
      <rPr>
        <b/>
        <sz val="13"/>
        <rFont val="Calibri"/>
        <family val="2"/>
      </rPr>
      <t>actualización</t>
    </r>
    <r>
      <rPr>
        <sz val="13"/>
        <rFont val="Calibri"/>
        <family val="2"/>
      </rPr>
      <t xml:space="preserve"> de la  información publicada en el menú  "</t>
    </r>
    <r>
      <rPr>
        <b/>
        <sz val="13"/>
        <rFont val="Calibri"/>
        <family val="2"/>
      </rPr>
      <t>Transparencia y Acceso a la Información</t>
    </r>
    <r>
      <rPr>
        <sz val="13"/>
        <rFont val="Calibri"/>
        <family val="2"/>
      </rPr>
      <t xml:space="preserve">" de la página web de la ESE, con </t>
    </r>
    <r>
      <rPr>
        <b/>
        <sz val="13"/>
        <rFont val="Calibri"/>
        <family val="2"/>
      </rPr>
      <t>criterios de accesibilidad.</t>
    </r>
  </si>
  <si>
    <r>
      <t xml:space="preserve">Actualizar la página web con nueva tecnología facilitando la consulta por todos los usuarios entre ellos  a </t>
    </r>
    <r>
      <rPr>
        <b/>
        <sz val="13"/>
        <rFont val="Calibri"/>
        <family val="2"/>
      </rPr>
      <t>las personas con discapacidad auditiva.</t>
    </r>
  </si>
  <si>
    <r>
      <t xml:space="preserve">Actualizar en la pagina web el </t>
    </r>
    <r>
      <rPr>
        <b/>
        <sz val="13"/>
        <rFont val="Calibri"/>
        <family val="2"/>
      </rPr>
      <t>esquema de publicaciones</t>
    </r>
    <r>
      <rPr>
        <sz val="13"/>
        <rFont val="Calibri"/>
        <family val="2"/>
      </rPr>
      <t xml:space="preserve"> con seguimiento cuatrimestral y Presentar a la Submesa de Gobierno Digital en forma  cuatrimestralmente el resultado, reportando al CCCIC la oportunidad en su publicación en la web. </t>
    </r>
  </si>
  <si>
    <r>
      <rPr>
        <b/>
        <sz val="13"/>
        <rFont val="Calibri"/>
        <family val="2"/>
      </rPr>
      <t>Total informes</t>
    </r>
    <r>
      <rPr>
        <sz val="13"/>
        <rFont val="Calibri"/>
        <family val="2"/>
      </rPr>
      <t xml:space="preserve"> presentados a la Submesa de Gobierno Digital (cuatrimestral) sobre el cumplimiento  en la actualización, estado de la información a publicar en la web y al CCCIC o al CIGyD (semestral) la oportunidad del </t>
    </r>
    <r>
      <rPr>
        <b/>
        <sz val="13"/>
        <rFont val="Calibri"/>
        <family val="2"/>
      </rPr>
      <t>esquema de publicación</t>
    </r>
    <r>
      <rPr>
        <sz val="13"/>
        <rFont val="Calibri"/>
        <family val="2"/>
      </rPr>
      <t xml:space="preserve"> actualizado en la web </t>
    </r>
  </si>
  <si>
    <r>
      <t xml:space="preserve">Reporte </t>
    </r>
    <r>
      <rPr>
        <b/>
        <sz val="13"/>
        <rFont val="Calibri"/>
        <family val="2"/>
      </rPr>
      <t>matriz ITA</t>
    </r>
    <r>
      <rPr>
        <sz val="13"/>
        <rFont val="Calibri"/>
        <family val="2"/>
      </rPr>
      <t>- Índice de Transparencia y Acceso a la Información, en la pagina web de la ESE de acuerdo a la fecha dispuesta por la Procuraduría. Y presentación de resultados al CIGYD o CCCIC.</t>
    </r>
  </si>
  <si>
    <r>
      <rPr>
        <b/>
        <sz val="13"/>
        <rFont val="Calibri"/>
        <family val="2"/>
      </rPr>
      <t>Informe de la Matriz ITA publicado</t>
    </r>
    <r>
      <rPr>
        <sz val="13"/>
        <rFont val="Calibri"/>
        <family val="2"/>
      </rPr>
      <t xml:space="preserve"> oportunamente  de acuerdo a la fecha establecida por la Procuraduría General de la Nación (100%, 162 ítems publicados)</t>
    </r>
    <r>
      <rPr>
        <i/>
        <sz val="13"/>
        <rFont val="Calibri"/>
        <family val="2"/>
      </rPr>
      <t xml:space="preserve"> Nota: depende de la programación de la Procuraduría</t>
    </r>
  </si>
  <si>
    <r>
      <t>Implementar acciones priorizadas para la vigencia del</t>
    </r>
    <r>
      <rPr>
        <b/>
        <sz val="13"/>
        <rFont val="Calibri"/>
        <family val="2"/>
      </rPr>
      <t xml:space="preserve"> autodiagnóstico "1.2- Integridad"</t>
    </r>
    <r>
      <rPr>
        <sz val="13"/>
        <rFont val="Calibri"/>
        <family val="2"/>
      </rPr>
      <t xml:space="preserve">  propuesta por  el DAFP  para avanzar en el implementación del MIPG -</t>
    </r>
  </si>
  <si>
    <r>
      <t>J</t>
    </r>
    <r>
      <rPr>
        <sz val="13"/>
        <rFont val="Calibri"/>
        <family val="2"/>
      </rPr>
      <t>efe de talento humano 
Jefe de Planeación</t>
    </r>
  </si>
  <si>
    <r>
      <t xml:space="preserve">Adoptar estrategias de la </t>
    </r>
    <r>
      <rPr>
        <b/>
        <sz val="13"/>
        <rFont val="Calibri"/>
        <family val="2"/>
      </rPr>
      <t>caja de herramientas</t>
    </r>
    <r>
      <rPr>
        <sz val="13"/>
        <rFont val="Calibri"/>
        <family val="2"/>
      </rPr>
      <t xml:space="preserve"> de</t>
    </r>
    <r>
      <rPr>
        <b/>
        <sz val="13"/>
        <rFont val="Calibri"/>
        <family val="2"/>
      </rPr>
      <t xml:space="preserve"> integridad </t>
    </r>
    <r>
      <rPr>
        <sz val="13"/>
        <rFont val="Calibri"/>
        <family val="2"/>
      </rPr>
      <t xml:space="preserve">de la función pública, para fortalecer el despliegue e implementación del código de integridad </t>
    </r>
  </si>
  <si>
    <r>
      <rPr>
        <b/>
        <sz val="13"/>
        <rFont val="Calibri"/>
        <family val="2"/>
      </rPr>
      <t>Total de estrategias</t>
    </r>
    <r>
      <rPr>
        <sz val="13"/>
        <rFont val="Calibri"/>
        <family val="2"/>
      </rPr>
      <t xml:space="preserve"> implementadas para evaluar el código de ética e integridad  (Mínimo 2 estrategias nuevas implementadas)</t>
    </r>
  </si>
  <si>
    <r>
      <t xml:space="preserve">Diseñar e implementar </t>
    </r>
    <r>
      <rPr>
        <b/>
        <sz val="13"/>
        <rFont val="Calibri"/>
        <family val="2"/>
      </rPr>
      <t xml:space="preserve"> capacitación  en Integridad</t>
    </r>
    <r>
      <rPr>
        <sz val="13"/>
        <rFont val="Calibri"/>
        <family val="2"/>
      </rPr>
      <t xml:space="preserve"> y </t>
    </r>
    <r>
      <rPr>
        <b/>
        <sz val="13"/>
        <rFont val="Calibri"/>
        <family val="2"/>
      </rPr>
      <t>ética de lo público</t>
    </r>
    <r>
      <rPr>
        <sz val="13"/>
        <rFont val="Calibri"/>
        <family val="2"/>
      </rPr>
      <t xml:space="preserve">, para clientes internos nuevos y antiguos. </t>
    </r>
  </si>
  <si>
    <r>
      <t xml:space="preserve">Febrero a </t>
    </r>
    <r>
      <rPr>
        <b/>
        <sz val="13"/>
        <rFont val="Calibri"/>
        <family val="2"/>
      </rPr>
      <t>15</t>
    </r>
    <r>
      <rPr>
        <sz val="13"/>
        <rFont val="Calibri"/>
        <family val="2"/>
      </rPr>
      <t xml:space="preserve"> </t>
    </r>
    <r>
      <rPr>
        <b/>
        <sz val="13"/>
        <rFont val="Calibri"/>
        <family val="2"/>
      </rPr>
      <t>Noviembre</t>
    </r>
    <r>
      <rPr>
        <sz val="13"/>
        <rFont val="Calibri"/>
        <family val="2"/>
      </rPr>
      <t xml:space="preserve"> de 2023</t>
    </r>
  </si>
  <si>
    <r>
      <t>Diseñar e implementar  c</t>
    </r>
    <r>
      <rPr>
        <b/>
        <sz val="13"/>
        <rFont val="Calibri"/>
        <family val="2"/>
      </rPr>
      <t>apacitación   en SICOF y conflicto de interés</t>
    </r>
    <r>
      <rPr>
        <sz val="13"/>
        <rFont val="Calibri"/>
        <family val="2"/>
      </rPr>
      <t xml:space="preserve"> para clientes internos </t>
    </r>
  </si>
  <si>
    <r>
      <t xml:space="preserve">Mayo </t>
    </r>
    <r>
      <rPr>
        <b/>
        <sz val="13"/>
        <rFont val="Calibri"/>
        <family val="2"/>
      </rPr>
      <t>a Agosto</t>
    </r>
    <r>
      <rPr>
        <sz val="13"/>
        <rFont val="Calibri"/>
        <family val="2"/>
      </rPr>
      <t xml:space="preserve"> de 2023</t>
    </r>
  </si>
  <si>
    <r>
      <t xml:space="preserve">Revisar y actualizar el  </t>
    </r>
    <r>
      <rPr>
        <b/>
        <sz val="13"/>
        <rFont val="Calibri"/>
        <family val="2"/>
      </rPr>
      <t xml:space="preserve">Código de Ética e Integridad, </t>
    </r>
    <r>
      <rPr>
        <sz val="13"/>
        <rFont val="Calibri"/>
        <family val="2"/>
      </rPr>
      <t xml:space="preserve">en relación al </t>
    </r>
    <r>
      <rPr>
        <b/>
        <sz val="13"/>
        <rFont val="Calibri"/>
        <family val="2"/>
      </rPr>
      <t xml:space="preserve">Código de Buen Gobierno, </t>
    </r>
    <r>
      <rPr>
        <sz val="13"/>
        <rFont val="Calibri"/>
        <family val="2"/>
      </rPr>
      <t>incluyendo las</t>
    </r>
    <r>
      <rPr>
        <b/>
        <sz val="13"/>
        <rFont val="Calibri"/>
        <family val="2"/>
      </rPr>
      <t xml:space="preserve"> política </t>
    </r>
    <r>
      <rPr>
        <sz val="13"/>
        <rFont val="Calibri"/>
        <family val="2"/>
      </rPr>
      <t>según normatividad que aplique</t>
    </r>
    <r>
      <rPr>
        <b/>
        <sz val="13"/>
        <rFont val="Calibri"/>
        <family val="2"/>
      </rPr>
      <t xml:space="preserve">, </t>
    </r>
    <r>
      <rPr>
        <sz val="13"/>
        <rFont val="Calibri"/>
        <family val="2"/>
      </rPr>
      <t>incorporando los lineamientos de la Circular 4-5, 5-5 de 2021  y la 53-5 de 2022 de la Supersalud .  Y socializar en Comité Coordinador de Control Interno y Calidad-CCCIC</t>
    </r>
  </si>
  <si>
    <r>
      <t xml:space="preserve">Proporción de </t>
    </r>
    <r>
      <rPr>
        <b/>
        <sz val="13"/>
        <rFont val="Calibri"/>
        <family val="2"/>
      </rPr>
      <t>cumplimiento</t>
    </r>
    <r>
      <rPr>
        <sz val="13"/>
        <rFont val="Calibri"/>
        <family val="2"/>
      </rPr>
      <t xml:space="preserve"> de las acciones priorizadas para la vigencia 2023 en </t>
    </r>
    <r>
      <rPr>
        <b/>
        <sz val="13"/>
        <rFont val="Calibri"/>
        <family val="2"/>
      </rPr>
      <t xml:space="preserve">política de gobierno digital </t>
    </r>
    <r>
      <rPr>
        <sz val="13"/>
        <rFont val="Calibri"/>
        <family val="2"/>
      </rPr>
      <t xml:space="preserve"> (&gt;=90%)</t>
    </r>
  </si>
  <si>
    <r>
      <t xml:space="preserve">Junio y </t>
    </r>
    <r>
      <rPr>
        <b/>
        <sz val="13"/>
        <rFont val="Calibri"/>
        <family val="2"/>
      </rPr>
      <t xml:space="preserve"> Diciembre </t>
    </r>
    <r>
      <rPr>
        <sz val="13"/>
        <rFont val="Calibri"/>
        <family val="2"/>
      </rPr>
      <t>de 2023</t>
    </r>
  </si>
  <si>
    <t>Sistemas de la información</t>
  </si>
  <si>
    <t>Mayo a  Dic de 2023</t>
  </si>
  <si>
    <t/>
  </si>
  <si>
    <t>Nombre de la entidad:</t>
  </si>
  <si>
    <t>HOSPITAL  MANUEL URIBE ANGEL  -ENVIGADO</t>
  </si>
  <si>
    <t>Orden:</t>
  </si>
  <si>
    <t>Territorial</t>
  </si>
  <si>
    <t>Sector administrativo:</t>
  </si>
  <si>
    <t>No Aplica</t>
  </si>
  <si>
    <t>Año vigencia:</t>
  </si>
  <si>
    <t>2023</t>
  </si>
  <si>
    <t>Departamento:</t>
  </si>
  <si>
    <t>Antioquia</t>
  </si>
  <si>
    <t>Municipio:</t>
  </si>
  <si>
    <t>ENVIGADO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</si>
  <si>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</si>
  <si>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</si>
  <si>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</si>
  <si>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</si>
  <si>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</si>
  <si>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</si>
  <si>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</si>
  <si>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</si>
  <si>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</si>
  <si>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</si>
  <si>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</si>
  <si>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</si>
  <si>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</si>
  <si>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</si>
  <si>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puntaje</t>
  </si>
  <si>
    <t>Pregunta</t>
  </si>
  <si>
    <t>Modelo Único – Hijo</t>
  </si>
  <si>
    <t>58093</t>
  </si>
  <si>
    <t>Asignación de cita para la prestación de servicios en salud</t>
  </si>
  <si>
    <t>Inscrito</t>
  </si>
  <si>
    <r>
      <t xml:space="preserve">Implementación de </t>
    </r>
    <r>
      <rPr>
        <b/>
        <sz val="10"/>
        <color rgb="FF000000"/>
        <rFont val="SansSerif"/>
      </rPr>
      <t>modulo de software</t>
    </r>
    <r>
      <rPr>
        <sz val="10"/>
        <color indexed="8"/>
        <rFont val="SansSerif"/>
      </rPr>
      <t xml:space="preserve"> asociado al</t>
    </r>
    <r>
      <rPr>
        <b/>
        <sz val="10"/>
        <color rgb="FF000000"/>
        <rFont val="SansSerif"/>
      </rPr>
      <t xml:space="preserve"> ERP que permite el </t>
    </r>
    <r>
      <rPr>
        <b/>
        <sz val="11"/>
        <color rgb="FF0000CC"/>
        <rFont val="SansSerif"/>
      </rPr>
      <t>agendamiento web</t>
    </r>
    <r>
      <rPr>
        <sz val="10"/>
        <color indexed="8"/>
        <rFont val="SansSerif"/>
      </rPr>
      <t xml:space="preserve"> directamente por parte del usuario, dando cumplimiento a todos los requisitos de ley.  </t>
    </r>
  </si>
  <si>
    <t xml:space="preserve">Mejora oportunidad en el agendamiento, </t>
  </si>
  <si>
    <t>Atención o asesoría virtual a través de plataformas tecnológicas</t>
  </si>
  <si>
    <t>01/01/2023</t>
  </si>
  <si>
    <t>31/12/2023</t>
  </si>
  <si>
    <t>Sistemas de Información</t>
  </si>
  <si>
    <r>
      <t xml:space="preserve">de las cuales se tuvo </t>
    </r>
    <r>
      <rPr>
        <b/>
        <sz val="11"/>
        <color rgb="FF000000"/>
        <rFont val="SansSerif"/>
      </rPr>
      <t>efectividad del 58.44%</t>
    </r>
    <r>
      <rPr>
        <sz val="11"/>
        <color indexed="8"/>
        <rFont val="SansSerif"/>
      </rPr>
      <t xml:space="preserve"> y la tasa de </t>
    </r>
    <r>
      <rPr>
        <b/>
        <sz val="11"/>
        <color rgb="FF000000"/>
        <rFont val="SansSerif"/>
      </rPr>
      <t>abandono fue del 41.56%</t>
    </r>
    <r>
      <rPr>
        <sz val="11"/>
        <color indexed="8"/>
        <rFont val="SansSerif"/>
      </rPr>
      <t xml:space="preserve">, el AHT fue de 4:35 minutos y tiempo ASA 19:27 minutos.    </t>
    </r>
  </si>
  <si>
    <r>
      <t>Al mismo tiempo</t>
    </r>
    <r>
      <rPr>
        <b/>
        <sz val="10"/>
        <color rgb="FF000000"/>
        <rFont val="SansSerif"/>
      </rPr>
      <t xml:space="preserve"> se ampliará la capacidad</t>
    </r>
    <r>
      <rPr>
        <sz val="10"/>
        <color indexed="8"/>
        <rFont val="SansSerif"/>
      </rPr>
      <t xml:space="preserve"> en infraestructura, talento humano y nivel de servicio para </t>
    </r>
    <r>
      <rPr>
        <b/>
        <sz val="10"/>
        <color rgb="FF0000CC"/>
        <rFont val="SansSerif"/>
      </rPr>
      <t xml:space="preserve">disminuir los días de espera </t>
    </r>
    <r>
      <rPr>
        <sz val="10"/>
        <color indexed="8"/>
        <rFont val="SansSerif"/>
      </rPr>
      <t>para que la prestación del servicio una vez haya sido agendado.</t>
    </r>
  </si>
  <si>
    <t>modificación, cancelación de citas web y de terapia.</t>
  </si>
  <si>
    <t>58142</t>
  </si>
  <si>
    <t>Examen de laboratorio clínico</t>
  </si>
  <si>
    <r>
      <t>Usuarios deben</t>
    </r>
    <r>
      <rPr>
        <b/>
        <sz val="10"/>
        <color rgb="FF000000"/>
        <rFont val="SansSerif"/>
      </rPr>
      <t xml:space="preserve"> desplazarse hacia el hospital para solicitar</t>
    </r>
    <r>
      <rPr>
        <sz val="10"/>
        <color indexed="8"/>
        <rFont val="SansSerif"/>
      </rPr>
      <t xml:space="preserve"> la</t>
    </r>
    <r>
      <rPr>
        <b/>
        <sz val="10"/>
        <color rgb="FF0000CC"/>
        <rFont val="SansSerif"/>
      </rPr>
      <t xml:space="preserve"> impresión de los resultados de laboratorio,</t>
    </r>
    <r>
      <rPr>
        <sz val="10"/>
        <color indexed="8"/>
        <rFont val="SansSerif"/>
      </rPr>
      <t xml:space="preserve"> lo que redunda en costos de tiempo, </t>
    </r>
  </si>
  <si>
    <r>
      <t>Implementación de un</t>
    </r>
    <r>
      <rPr>
        <b/>
        <sz val="10"/>
        <color rgb="FF000000"/>
        <rFont val="SansSerif"/>
      </rPr>
      <t xml:space="preserve"> nuevo software especializado e</t>
    </r>
    <r>
      <rPr>
        <sz val="10"/>
        <color indexed="8"/>
        <rFont val="SansSerif"/>
      </rPr>
      <t>l laboratorio que tendrá un desarrollo en</t>
    </r>
    <r>
      <rPr>
        <b/>
        <sz val="10"/>
        <color rgb="FF000000"/>
        <rFont val="SansSerif"/>
      </rPr>
      <t xml:space="preserve"> </t>
    </r>
    <r>
      <rPr>
        <b/>
        <sz val="10"/>
        <color rgb="FF0000CC"/>
        <rFont val="SansSerif"/>
      </rPr>
      <t>interoperabilidad con el ERP del</t>
    </r>
  </si>
  <si>
    <r>
      <rPr>
        <b/>
        <sz val="11"/>
        <color rgb="FF0000CC"/>
        <rFont val="SansSerif"/>
      </rPr>
      <t>Resultados en línea,</t>
    </r>
    <r>
      <rPr>
        <sz val="11"/>
        <color indexed="8"/>
        <rFont val="SansSerif"/>
      </rPr>
      <t xml:space="preserve"> mayor accesibilidad de la población y </t>
    </r>
  </si>
  <si>
    <t>transporte para el usuario y en otros asociados para el hospital incluyendo ahorros en papelería, personal para la atención exclusiva de esta población y evitar posibles contagios en el entorno hospitalario</t>
  </si>
  <si>
    <r>
      <rPr>
        <sz val="10"/>
        <color rgb="FF0000CC"/>
        <rFont val="SansSerif"/>
      </rPr>
      <t xml:space="preserve"> hospital</t>
    </r>
    <r>
      <rPr>
        <sz val="10"/>
        <color indexed="8"/>
        <rFont val="SansSerif"/>
      </rPr>
      <t>, y que uno de sus productos será la consulta de resultados de laboratorio vía web la población así como el disminuir el riesgo inherente a la presencia en una institución hospitalaria</t>
    </r>
  </si>
  <si>
    <t xml:space="preserve">disminución de tiempos de </t>
  </si>
  <si>
    <t>desplazamiento con sus costos asociados</t>
  </si>
  <si>
    <t>58416</t>
  </si>
  <si>
    <t>Terapia</t>
  </si>
  <si>
    <r>
      <t xml:space="preserve">Implementación de modulo de software asociado al ERP que permite el </t>
    </r>
    <r>
      <rPr>
        <b/>
        <sz val="10"/>
        <color rgb="FF0000CC"/>
        <rFont val="SansSerif"/>
      </rPr>
      <t>agendamiento web directamente por parte del usuario</t>
    </r>
    <r>
      <rPr>
        <sz val="10"/>
        <color indexed="8"/>
        <rFont val="SansSerif"/>
      </rPr>
      <t xml:space="preserve">, dando cumplimiento a todos los requisitos de ley.  </t>
    </r>
  </si>
  <si>
    <t xml:space="preserve">Mejora oportunidad en el agendamiento, modificación, </t>
  </si>
  <si>
    <r>
      <t xml:space="preserve">Al mismo tiempo se </t>
    </r>
    <r>
      <rPr>
        <b/>
        <sz val="10"/>
        <color rgb="FF0000CC"/>
        <rFont val="SansSerif"/>
      </rPr>
      <t>ampliará la capacidad en</t>
    </r>
    <r>
      <rPr>
        <sz val="10"/>
        <color indexed="8"/>
        <rFont val="SansSerif"/>
      </rPr>
      <t xml:space="preserve"> infraestructura, talento humano y nivel de servicio para disminuir los días de espera para que la prestación del servicio una vez haya sido agendado</t>
    </r>
  </si>
  <si>
    <t>cancelación de citas web y de terapia.</t>
  </si>
  <si>
    <r>
      <t xml:space="preserve">A través del </t>
    </r>
    <r>
      <rPr>
        <b/>
        <sz val="11"/>
        <color rgb="FF000000"/>
        <rFont val="SansSerif"/>
      </rPr>
      <t>software ERP</t>
    </r>
    <r>
      <rPr>
        <sz val="11"/>
        <color indexed="8"/>
        <rFont val="SansSerif"/>
      </rPr>
      <t xml:space="preserve"> que se dispone, junto con la</t>
    </r>
    <r>
      <rPr>
        <b/>
        <sz val="11"/>
        <color rgb="FF000000"/>
        <rFont val="SansSerif"/>
      </rPr>
      <t xml:space="preserve"> implementación ya realizadas </t>
    </r>
  </si>
  <si>
    <r>
      <rPr>
        <b/>
        <sz val="11"/>
        <color rgb="FF0000CC"/>
        <rFont val="SansSerif"/>
      </rPr>
      <t xml:space="preserve">Resultados en línea, </t>
    </r>
    <r>
      <rPr>
        <sz val="11"/>
        <color indexed="8"/>
        <rFont val="SansSerif"/>
      </rPr>
      <t xml:space="preserve">mayor accesibilidad </t>
    </r>
  </si>
  <si>
    <t>Atención o asesoría virtual</t>
  </si>
  <si>
    <t>62291</t>
  </si>
  <si>
    <t>Radiología e imágenes diagnósticas</t>
  </si>
  <si>
    <t xml:space="preserve">lo que redunda en costos de tiempo, transporte para el usuario y en otros asociados para el hospital incluyendo ahorros en papelería, personal </t>
  </si>
  <si>
    <r>
      <rPr>
        <b/>
        <sz val="11"/>
        <color rgb="FF000000"/>
        <rFont val="SansSerif"/>
      </rPr>
      <t xml:space="preserve">en PACS </t>
    </r>
    <r>
      <rPr>
        <sz val="11"/>
        <color indexed="8"/>
        <rFont val="SansSerif"/>
      </rPr>
      <t>permitirá las</t>
    </r>
    <r>
      <rPr>
        <b/>
        <sz val="11"/>
        <color rgb="FF0000CC"/>
        <rFont val="SansSerif"/>
      </rPr>
      <t xml:space="preserve"> conexiones para descarga de resultados web</t>
    </r>
  </si>
  <si>
    <t xml:space="preserve">de la población y disminución de tiempos de </t>
  </si>
  <si>
    <t xml:space="preserve"> a través de plataformas tecnológicas</t>
  </si>
  <si>
    <t xml:space="preserve">administrativo, de aseo y vigilancia y evitar el riesgo para la población por su interacción en entornos hospitalarios </t>
  </si>
  <si>
    <t>Se tiene actualizada la información en el SUIT, con las acciones para facilitarle al usuario la consulta de sus estudios imagenológicos, y se continuará actualizando una vez entre en operación las acciones formuladas.</t>
  </si>
  <si>
    <t>MONITOREO POR JEFE DE PLANEACIÓN</t>
  </si>
  <si>
    <t xml:space="preserve">SEGUIMIENTO Y EVALUACIÓN POR LA OFICINA DE CONTROL INTERNO </t>
  </si>
  <si>
    <t>Mejora a implementar</t>
  </si>
  <si>
    <t>Beneficio al ciudadano y/o entidad</t>
  </si>
  <si>
    <t>Fecha inicio</t>
  </si>
  <si>
    <t>Fecha final implementación</t>
  </si>
  <si>
    <t>Justificación</t>
  </si>
  <si>
    <t>Monitoreo jefe planeación</t>
  </si>
  <si>
    <t xml:space="preserve"> Valor ejecutado (%)</t>
  </si>
  <si>
    <t>Observaciones/Recomendaciones</t>
  </si>
  <si>
    <t>Seguimiento jefe control interno</t>
  </si>
  <si>
    <t>02/05/2023</t>
  </si>
  <si>
    <t xml:space="preserve"> </t>
  </si>
  <si>
    <t>Sí</t>
  </si>
  <si>
    <t>Respondió</t>
  </si>
  <si>
    <t>Observación</t>
  </si>
  <si>
    <t>1. ¿Cuenta con el plan de trabajo para implementar la propuesta de mejora del trámite?</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</si>
  <si>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</si>
  <si>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</si>
  <si>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</si>
  <si>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</si>
  <si>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</si>
  <si>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 xml:space="preserve">En el año 2022 ingresaron 160886 </t>
  </si>
  <si>
    <t xml:space="preserve">58.44% y la tasa de abandono fue del 41.56%, el AHT fue </t>
  </si>
  <si>
    <t xml:space="preserve">de 4:35 minutos y tiempo ASA 19:27 minutos.    </t>
  </si>
  <si>
    <t xml:space="preserve">Implementación de modulo de software asociado al ERP que permite el agendamiento web </t>
  </si>
  <si>
    <t xml:space="preserve">directamente por parte del usuario, dando cumplimiento a todos los requisitos de ley.  Al </t>
  </si>
  <si>
    <t xml:space="preserve">mismo tiempo se ampliará la capacidad en </t>
  </si>
  <si>
    <t xml:space="preserve">infraestructura, talento humano y nivel de servicio para disminuir los días de espera para </t>
  </si>
  <si>
    <t>que la prestación del servicio una vez haya sido agendado.</t>
  </si>
  <si>
    <t xml:space="preserve">Mejora oportunidad en el </t>
  </si>
  <si>
    <t xml:space="preserve">agendamiento, modificación, cancelación de </t>
  </si>
  <si>
    <t>citas web y de terapia.</t>
  </si>
  <si>
    <t xml:space="preserve">Atención o asesoría virtual a través de </t>
  </si>
  <si>
    <t>plataformas tecnológicas</t>
  </si>
  <si>
    <t xml:space="preserve">El comité de contratación, inversión y tecnología, reunido </t>
  </si>
  <si>
    <t xml:space="preserve">el 27 de abril de 2023 autorizó implementar el Software PORMED para Citas Web, que la idea sería efectuar el cambio del módulo de facturación por </t>
  </si>
  <si>
    <t xml:space="preserve">ventas de farmacia y tomar el de PORMED lo que significaría un descuento de $11k.  </t>
  </si>
  <si>
    <t xml:space="preserve">Quedando un valor de inversión $58.072.000 con IVA INCLUIDO (entre implementación y licenciamiento) y </t>
  </si>
  <si>
    <t>adicionalmente $7.656.000 anuales que corresponden a mantenimiento.</t>
  </si>
  <si>
    <t>Usuarios deben desplazarse hacia el hospital para solicitar la impresión de los</t>
  </si>
  <si>
    <t xml:space="preserve"> resultados de laboratorio, lo que redunda en costos </t>
  </si>
  <si>
    <t xml:space="preserve">de tiempo, transporte para el usuario y en otros </t>
  </si>
  <si>
    <t xml:space="preserve">asociados para el hospital incluyendo ahorros en </t>
  </si>
  <si>
    <t xml:space="preserve">papelería, personal para la atención exclusiva de esta </t>
  </si>
  <si>
    <t>población y evitar posibles contagios en el entorno hospitalario</t>
  </si>
  <si>
    <t xml:space="preserve">Implementación de un nuevo software especializado el </t>
  </si>
  <si>
    <t xml:space="preserve">laboratorio que tendrá un desarrollo en interoperabilidad </t>
  </si>
  <si>
    <t xml:space="preserve">con el ERP del hospital, y que uno de sus productos </t>
  </si>
  <si>
    <t xml:space="preserve">será la consulta de resultados de laboratorio vía web </t>
  </si>
  <si>
    <t xml:space="preserve">la población así como el riesgo inherente a la </t>
  </si>
  <si>
    <t>presencia en una institución hospitalaria</t>
  </si>
  <si>
    <t xml:space="preserve">Resultados en línea, mayor </t>
  </si>
  <si>
    <t xml:space="preserve">accesibilidad de la población y disminución de </t>
  </si>
  <si>
    <t xml:space="preserve">tiempos de desplazamiento con sus costos </t>
  </si>
  <si>
    <t>asociados</t>
  </si>
  <si>
    <t xml:space="preserve">Atención o asesoría virtual </t>
  </si>
  <si>
    <t>a través de plataformas tecnológicas</t>
  </si>
  <si>
    <t xml:space="preserve">el 27 de abril de 2023 autorizó la implementación del software ofrecido por el proveedor </t>
  </si>
  <si>
    <t xml:space="preserve">Roche a título gratuito en contraprestación de la compra de material reactivo, dicha </t>
  </si>
  <si>
    <t xml:space="preserve">implementación se realizará con la versión 1.0 y el hospital a través de su casa de </t>
  </si>
  <si>
    <t>software gestionará las horas de trabajo que permitan la interoperabilidad de los</t>
  </si>
  <si>
    <t xml:space="preserve"> sistemas de información.  </t>
  </si>
  <si>
    <t xml:space="preserve">acción de racionalización 58093 para citas web, también beneficiará los agendamientos </t>
  </si>
  <si>
    <t>para terapias web.</t>
  </si>
  <si>
    <t>La implementación de la</t>
  </si>
  <si>
    <t xml:space="preserve">En el año 2022 </t>
  </si>
  <si>
    <t xml:space="preserve">cuales se tuvo efectividad del 58.44% y la tasa de </t>
  </si>
  <si>
    <t xml:space="preserve">abandono fue del 41.56%, el AHT fue de 4:35 minutos y  </t>
  </si>
  <si>
    <t xml:space="preserve">tiempo ASA 19:27 minutos.  </t>
  </si>
  <si>
    <t xml:space="preserve">directamente por parte del usuario, dando cumplimiento a todos los </t>
  </si>
  <si>
    <t xml:space="preserve">requisitos de ley.  Al mismo tiempo se ampliará la </t>
  </si>
  <si>
    <t xml:space="preserve">capacidad en infraestructura, talento humano y </t>
  </si>
  <si>
    <t>nivel de servicio para disminuir los días de espera para</t>
  </si>
  <si>
    <t xml:space="preserve">que la prestación del servicio una vez haya sido agendado </t>
  </si>
  <si>
    <t xml:space="preserve">Mejora oportunidad en </t>
  </si>
  <si>
    <t xml:space="preserve">el agendamiento, modificación, cancelación de </t>
  </si>
  <si>
    <t xml:space="preserve">Atención o </t>
  </si>
  <si>
    <t>tecnológicas</t>
  </si>
  <si>
    <t>asesoría virtual a través de plataformas</t>
  </si>
  <si>
    <t xml:space="preserve">cuatrimestre de 2023 no se han tenido avances, el equipo de sistemas de información </t>
  </si>
  <si>
    <t>continúa realizado validaciones al ERP.</t>
  </si>
  <si>
    <t>Con corte al primer</t>
  </si>
  <si>
    <t xml:space="preserve">A través del software ERP que se </t>
  </si>
  <si>
    <t>dispone, junto con la implementación ya realizadas en</t>
  </si>
  <si>
    <t>PACS permitirá las conexiones para descarga de</t>
  </si>
  <si>
    <t>resultados web</t>
  </si>
  <si>
    <t xml:space="preserve">Usuarios deben </t>
  </si>
  <si>
    <t xml:space="preserve">desplazarse hacia el hospital para solicitar la impresión de los </t>
  </si>
  <si>
    <t xml:space="preserve">redunda en costos de tiempo, transporte para el </t>
  </si>
  <si>
    <t xml:space="preserve">usuario y en otros asociados para el hospital incluyendo </t>
  </si>
  <si>
    <t xml:space="preserve">ahorros en papelería, personal administrativo, de </t>
  </si>
  <si>
    <t xml:space="preserve">aseo y vigilancia y evitar el riesgo para la población por su interacción en entornos hospitalarios </t>
  </si>
  <si>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en el 2022 y  2023 que cumple con </t>
    </r>
    <r>
      <rPr>
        <b/>
        <sz val="13"/>
        <rFont val="Calibri"/>
        <family val="2"/>
      </rPr>
      <t xml:space="preserve">criterios de accesibilidad </t>
    </r>
    <r>
      <rPr>
        <sz val="13"/>
        <rFont val="Calibri"/>
        <family val="2"/>
      </rPr>
      <t>en el Menú "</t>
    </r>
    <r>
      <rPr>
        <b/>
        <sz val="13"/>
        <rFont val="Calibri"/>
        <family val="2"/>
      </rPr>
      <t>Transparencia y Acceso a la Información"</t>
    </r>
    <r>
      <rPr>
        <sz val="13"/>
        <rFont val="Calibri"/>
        <family val="2"/>
      </rPr>
      <t xml:space="preserve"> (meta: &gt;=85%)</t>
    </r>
  </si>
  <si>
    <r>
      <t>Realizar seguimiento por el  comité Coordinador - CCCIC,  y</t>
    </r>
    <r>
      <rPr>
        <b/>
        <sz val="13"/>
        <rFont val="Calibri"/>
        <family val="2"/>
      </rPr>
      <t xml:space="preserve"> por Junta Directiva </t>
    </r>
    <r>
      <rPr>
        <sz val="13"/>
        <rFont val="Calibri"/>
        <family val="2"/>
      </rPr>
      <t xml:space="preserve">al seguimiento oportuno y </t>
    </r>
    <r>
      <rPr>
        <b/>
        <sz val="13"/>
        <rFont val="Calibri"/>
        <family val="2"/>
      </rPr>
      <t xml:space="preserve">reporte a la UIAF </t>
    </r>
    <r>
      <rPr>
        <sz val="13"/>
        <rFont val="Calibri"/>
        <family val="2"/>
      </rPr>
      <t>sobre los casos sospechosos o intentados de LAFT, y la gestión de los</t>
    </r>
    <r>
      <rPr>
        <b/>
        <sz val="13"/>
        <rFont val="Calibri"/>
        <family val="2"/>
      </rPr>
      <t xml:space="preserve"> riesgos SICOF</t>
    </r>
    <r>
      <rPr>
        <sz val="13"/>
        <rFont val="Calibri"/>
        <family val="2"/>
      </rPr>
      <t>, de acuerdo a los informes de la Oficial de Cumplimiento.</t>
    </r>
  </si>
  <si>
    <r>
      <t xml:space="preserve">Meta: </t>
    </r>
    <r>
      <rPr>
        <b/>
        <sz val="13"/>
        <rFont val="Calibri"/>
        <family val="2"/>
      </rPr>
      <t>total Informes</t>
    </r>
    <r>
      <rPr>
        <sz val="13"/>
        <rFont val="Calibri"/>
        <family val="2"/>
      </rPr>
      <t xml:space="preserve"> presentados al CCCIC</t>
    </r>
    <r>
      <rPr>
        <b/>
        <sz val="13"/>
        <rFont val="Calibri"/>
        <family val="2"/>
      </rPr>
      <t xml:space="preserve"> y Junta Directiva</t>
    </r>
    <r>
      <rPr>
        <sz val="13"/>
        <rFont val="Calibri"/>
        <family val="2"/>
      </rPr>
      <t xml:space="preserve"> por la Oficial de Cumplimiento en relación a</t>
    </r>
    <r>
      <rPr>
        <b/>
        <sz val="13"/>
        <rFont val="Calibri"/>
        <family val="2"/>
      </rPr>
      <t xml:space="preserve"> la gestión de los riesgos SICOF</t>
    </r>
    <r>
      <rPr>
        <sz val="13"/>
        <rFont val="Calibri"/>
        <family val="2"/>
      </rPr>
      <t xml:space="preserve"> y  </t>
    </r>
    <r>
      <rPr>
        <b/>
        <sz val="13"/>
        <rFont val="Calibri"/>
        <family val="2"/>
      </rPr>
      <t>LAFT</t>
    </r>
    <r>
      <rPr>
        <sz val="13"/>
        <rFont val="Calibri"/>
        <family val="2"/>
      </rPr>
      <t xml:space="preserve"> (3 al CCCIC y </t>
    </r>
    <r>
      <rPr>
        <b/>
        <u/>
        <sz val="13"/>
        <rFont val="Calibri"/>
        <family val="2"/>
      </rPr>
      <t>2 a Junta Directiva)</t>
    </r>
    <r>
      <rPr>
        <sz val="13"/>
        <rFont val="Calibri"/>
        <family val="2"/>
      </rPr>
      <t>.</t>
    </r>
  </si>
  <si>
    <r>
      <t>Proporción de</t>
    </r>
    <r>
      <rPr>
        <b/>
        <sz val="13"/>
        <rFont val="Calibri"/>
        <family val="2"/>
      </rPr>
      <t xml:space="preserve"> funcionarios capacitados</t>
    </r>
    <r>
      <rPr>
        <sz val="13"/>
        <rFont val="Calibri"/>
        <family val="2"/>
      </rPr>
      <t xml:space="preserve"> en</t>
    </r>
    <r>
      <rPr>
        <b/>
        <sz val="16"/>
        <rFont val="Calibri"/>
        <family val="2"/>
      </rPr>
      <t xml:space="preserve"> integridad y ética </t>
    </r>
    <r>
      <rPr>
        <sz val="13"/>
        <rFont val="Calibri"/>
        <family val="2"/>
      </rPr>
      <t>de lo público   (&gt;=</t>
    </r>
    <r>
      <rPr>
        <b/>
        <sz val="13"/>
        <rFont val="Calibri"/>
        <family val="2"/>
      </rPr>
      <t>80%</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</si>
  <si>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funcionarios capacitados</t>
    </r>
    <r>
      <rPr>
        <sz val="13"/>
        <rFont val="Calibri"/>
        <family val="2"/>
      </rPr>
      <t xml:space="preserve"> en</t>
    </r>
    <r>
      <rPr>
        <b/>
        <sz val="13"/>
        <rFont val="Calibri"/>
        <family val="2"/>
      </rPr>
      <t xml:space="preserve"> </t>
    </r>
    <r>
      <rPr>
        <b/>
        <sz val="16"/>
        <rFont val="Calibri"/>
        <family val="2"/>
      </rPr>
      <t>conflictos de interés y SICOF</t>
    </r>
    <r>
      <rPr>
        <sz val="16"/>
        <rFont val="Calibri"/>
        <family val="2"/>
      </rPr>
      <t xml:space="preserve"> </t>
    </r>
    <r>
      <rPr>
        <sz val="13"/>
        <rFont val="Calibri"/>
        <family val="2"/>
      </rPr>
      <t xml:space="preserve">  (&gt;=</t>
    </r>
    <r>
      <rPr>
        <b/>
        <sz val="13"/>
        <rFont val="Calibri"/>
        <family val="2"/>
      </rPr>
      <t>40 %</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</si>
  <si>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Contratistas </t>
    </r>
    <r>
      <rPr>
        <sz val="13"/>
        <rFont val="Calibri"/>
        <family val="2"/>
      </rPr>
      <t>que cumplen con el diligenciamiento del formato o aplicativo definido "por la</t>
    </r>
    <r>
      <rPr>
        <b/>
        <sz val="16"/>
        <rFont val="Calibri"/>
        <family val="2"/>
      </rPr>
      <t xml:space="preserve"> Integridad</t>
    </r>
    <r>
      <rPr>
        <sz val="13"/>
        <rFont val="Calibri"/>
        <family val="2"/>
      </rPr>
      <t xml:space="preserve">" y el  formato </t>
    </r>
    <r>
      <rPr>
        <b/>
        <sz val="14"/>
        <rFont val="Calibri"/>
        <family val="2"/>
      </rPr>
      <t>SARLAFT</t>
    </r>
    <r>
      <rPr>
        <sz val="13"/>
        <rFont val="Calibri"/>
        <family val="2"/>
      </rPr>
      <t xml:space="preserve"> a los que aplique (&gt;=80% del total de contratistas)</t>
    </r>
  </si>
  <si>
    <r>
      <rPr>
        <b/>
        <sz val="13"/>
        <rFont val="Calibri"/>
        <family val="2"/>
      </rPr>
      <t>Cobertura de funcionarios</t>
    </r>
    <r>
      <rPr>
        <sz val="13"/>
        <rFont val="Calibri"/>
        <family val="2"/>
      </rPr>
      <t xml:space="preserve"> capacitados en Derechos y Deberes Diferenciales, Modelo de Inclusión y Atención Preferencial, por cada proceso. (Meta: de acuerdo a la programación del plan institucional de capacitaciones) </t>
    </r>
  </si>
  <si>
    <r>
      <t xml:space="preserve">Revisar y de ser necesario actualizar el </t>
    </r>
    <r>
      <rPr>
        <b/>
        <sz val="13"/>
        <rFont val="Calibri"/>
        <family val="2"/>
      </rPr>
      <t xml:space="preserve">Manual del Sistema Integrado de Gestión de Riesgos-SIGR, </t>
    </r>
    <r>
      <rPr>
        <sz val="13"/>
        <rFont val="Calibri"/>
        <family val="2"/>
      </rPr>
      <t xml:space="preserve">incluido en éste la </t>
    </r>
    <r>
      <rPr>
        <b/>
        <sz val="13"/>
        <rFont val="Calibri"/>
        <family val="2"/>
      </rPr>
      <t>Política de Gestión del Riesgo</t>
    </r>
    <r>
      <rPr>
        <sz val="13"/>
        <rFont val="Calibri"/>
        <family val="2"/>
      </rPr>
      <t xml:space="preserve">, de acuerdo a los 10 Subsistemas  a fin de articularse con el </t>
    </r>
    <r>
      <rPr>
        <b/>
        <sz val="13"/>
        <rFont val="Calibri"/>
        <family val="2"/>
      </rPr>
      <t>Programa de Transparencia y Ética Empresarial</t>
    </r>
    <r>
      <rPr>
        <sz val="13"/>
        <rFont val="Calibri"/>
        <family val="2"/>
      </rPr>
      <t xml:space="preserve">- </t>
    </r>
    <r>
      <rPr>
        <b/>
        <sz val="13"/>
        <rFont val="Calibri"/>
        <family val="2"/>
      </rPr>
      <t>PTEE</t>
    </r>
    <r>
      <rPr>
        <sz val="13"/>
        <rFont val="Calibri"/>
        <family val="2"/>
      </rPr>
      <t>, que hace parte de las Políticas del Código de Buen Gobierno,  de acuerdo a los lineamiento de la Ley 2195 de enero 2022 y las  Circulares externas 5-5 de 2021, 53-5 de 2022 de la Supersalud, , socializando los principales cambios al CCCIC.</t>
    </r>
  </si>
  <si>
    <t>Seguimiento a la Ejecución del  Plan Anticorrupción y  Atención al Ciudadano-PAAC y</t>
  </si>
  <si>
    <r>
      <t xml:space="preserve">
 Promedio del % de cumplimiento de los 2 indicadores en relación a:  
</t>
    </r>
    <r>
      <rPr>
        <b/>
        <sz val="13"/>
        <rFont val="Calibri"/>
        <family val="2"/>
      </rPr>
      <t>1)</t>
    </r>
    <r>
      <rPr>
        <sz val="13"/>
        <rFont val="Calibri"/>
        <family val="2"/>
      </rPr>
      <t xml:space="preserve"> cumplimiento de las </t>
    </r>
    <r>
      <rPr>
        <b/>
        <sz val="13"/>
        <rFont val="Calibri"/>
        <family val="2"/>
      </rPr>
      <t>acciones para mitigar los riesgos</t>
    </r>
    <r>
      <rPr>
        <sz val="13"/>
        <rFont val="Calibri"/>
        <family val="2"/>
      </rPr>
      <t xml:space="preserve"> y las de </t>
    </r>
    <r>
      <rPr>
        <b/>
        <sz val="13"/>
        <rFont val="Calibri"/>
        <family val="2"/>
      </rPr>
      <t>mejora para los controles</t>
    </r>
    <r>
      <rPr>
        <sz val="13"/>
        <rFont val="Calibri"/>
        <family val="2"/>
      </rPr>
      <t xml:space="preserve"> de la gestión 2022-2023 ((&gt;= al 90%) y 
</t>
    </r>
    <r>
      <rPr>
        <b/>
        <sz val="13"/>
        <rFont val="Calibri"/>
        <family val="2"/>
      </rPr>
      <t xml:space="preserve">2) </t>
    </r>
    <r>
      <rPr>
        <sz val="13"/>
        <rFont val="Calibri"/>
        <family val="2"/>
      </rPr>
      <t>Riesgos de corrupción materializados en los riesgos gestionados de junio 2022 a junio 2023.</t>
    </r>
  </si>
  <si>
    <r>
      <rPr>
        <b/>
        <sz val="13"/>
        <rFont val="Calibri"/>
        <family val="2"/>
        <scheme val="minor"/>
      </rPr>
      <t>Actualizar el Manual de Rendición de cuentas</t>
    </r>
    <r>
      <rPr>
        <sz val="13"/>
        <rFont val="Calibri"/>
        <family val="2"/>
        <scheme val="minor"/>
      </rPr>
      <t xml:space="preserve"> institucional, teniendo en cuenta  los lineamientos definidos por la función pública en el Manual Único de Rendición de Cuentas -  MURC. Versión 2 </t>
    </r>
  </si>
  <si>
    <r>
      <rPr>
        <b/>
        <sz val="13"/>
        <rFont val="Calibri"/>
        <family val="2"/>
        <scheme val="minor"/>
      </rPr>
      <t>Total publicaciones (6)</t>
    </r>
    <r>
      <rPr>
        <sz val="13"/>
        <rFont val="Calibri"/>
        <family val="2"/>
        <scheme val="minor"/>
      </rPr>
      <t xml:space="preserve"> oportunas en  la pagina web de a ESE:  Acta de programación (1), Informe de Gestión  (1) y formato (1- preguntas y sugerencias), convocatoria (3)  (antes de cumplir los 30 días previos a la audiencia pública)
</t>
    </r>
  </si>
  <si>
    <r>
      <t xml:space="preserve">Participar en las jornadas del Plan de Intervenciones Colectivas - PIC,  para realizar  </t>
    </r>
    <r>
      <rPr>
        <b/>
        <sz val="13"/>
        <rFont val="Calibri"/>
        <family val="2"/>
        <scheme val="minor"/>
      </rPr>
      <t>ferias de diálogo</t>
    </r>
    <r>
      <rPr>
        <sz val="13"/>
        <rFont val="Calibri"/>
        <family val="2"/>
        <scheme val="minor"/>
      </rPr>
      <t xml:space="preserve"> con la ciudadanía (ejercicios participativos), </t>
    </r>
    <r>
      <rPr>
        <b/>
        <sz val="13"/>
        <rFont val="Calibri"/>
        <family val="2"/>
        <scheme val="minor"/>
      </rPr>
      <t>dando a conocer  el informe</t>
    </r>
    <r>
      <rPr>
        <b/>
        <sz val="13"/>
        <rFont val="Calibri"/>
        <family val="2"/>
      </rPr>
      <t xml:space="preserve"> de gestión</t>
    </r>
    <r>
      <rPr>
        <sz val="13"/>
        <rFont val="Calibri"/>
        <family val="2"/>
      </rPr>
      <t xml:space="preserve">, el </t>
    </r>
    <r>
      <rPr>
        <b/>
        <sz val="13"/>
        <rFont val="Calibri"/>
        <family val="2"/>
      </rPr>
      <t>Plan Anticorrupción</t>
    </r>
    <r>
      <rPr>
        <sz val="13"/>
        <rFont val="Calibri"/>
        <family val="2"/>
      </rPr>
      <t xml:space="preserve"> y de Atención al Ciudadano,  e</t>
    </r>
    <r>
      <rPr>
        <b/>
        <sz val="13"/>
        <rFont val="Calibri"/>
        <family val="2"/>
      </rPr>
      <t xml:space="preserve"> identificar necesidades informativas</t>
    </r>
    <r>
      <rPr>
        <sz val="13"/>
        <rFont val="Calibri"/>
        <family val="2"/>
      </rPr>
      <t xml:space="preserve"> de los diferentes grupos de valor.</t>
    </r>
  </si>
  <si>
    <r>
      <t xml:space="preserve">Realizar audiencia pública de rendición de cuentas </t>
    </r>
    <r>
      <rPr>
        <b/>
        <sz val="13"/>
        <color theme="1"/>
        <rFont val="Calibri"/>
        <family val="2"/>
      </rPr>
      <t>utilizando medios digitales y presenciales que faciliten la participación y a la</t>
    </r>
    <r>
      <rPr>
        <sz val="13"/>
        <color theme="1"/>
        <rFont val="Calibri"/>
        <family val="2"/>
      </rPr>
      <t xml:space="preserve"> vez el diálogo entre la ciudadanía y el equipo directivo de la ESE.</t>
    </r>
  </si>
  <si>
    <r>
      <rPr>
        <b/>
        <sz val="13"/>
        <rFont val="Calibri"/>
        <family val="2"/>
        <scheme val="minor"/>
      </rPr>
      <t>Total espacios de participación y diálogo d</t>
    </r>
    <r>
      <rPr>
        <sz val="13"/>
        <rFont val="Calibri"/>
        <family val="2"/>
        <scheme val="minor"/>
      </rPr>
      <t>onde el hospital participa (</t>
    </r>
    <r>
      <rPr>
        <b/>
        <sz val="13"/>
        <rFont val="Calibri"/>
        <family val="2"/>
        <scheme val="minor"/>
      </rPr>
      <t>mínimo 5 espacios</t>
    </r>
    <r>
      <rPr>
        <sz val="13"/>
        <rFont val="Calibri"/>
        <family val="2"/>
        <scheme val="minor"/>
      </rPr>
      <t xml:space="preserve">, con asistencia de directivos y de otros funcionarios para rendición de cuentas, publicado en la web. </t>
    </r>
    <r>
      <rPr>
        <b/>
        <sz val="13"/>
        <rFont val="Calibri"/>
        <family val="2"/>
      </rPr>
      <t xml:space="preserve"> </t>
    </r>
  </si>
  <si>
    <r>
      <t xml:space="preserve">Proporción de </t>
    </r>
    <r>
      <rPr>
        <b/>
        <sz val="13"/>
        <rFont val="Calibri"/>
        <family val="2"/>
        <scheme val="minor"/>
      </rPr>
      <t>integrantes del comité</t>
    </r>
    <r>
      <rPr>
        <sz val="13"/>
        <rFont val="Calibri"/>
        <family val="2"/>
        <scheme val="minor"/>
      </rPr>
      <t xml:space="preserve"> de rendición de cuentas que asistieron a la </t>
    </r>
    <r>
      <rPr>
        <b/>
        <sz val="13"/>
        <rFont val="Calibri"/>
        <family val="2"/>
        <scheme val="minor"/>
      </rPr>
      <t>charla sobre el Reglamento y Lineamiento</t>
    </r>
    <r>
      <rPr>
        <sz val="13"/>
        <rFont val="Calibri"/>
        <family val="2"/>
        <scheme val="minor"/>
      </rPr>
      <t xml:space="preserve"> para la Rendición de Cuentas en la Audiencia Pública de la ESE (</t>
    </r>
    <r>
      <rPr>
        <sz val="13"/>
        <rFont val="Calibri"/>
        <family val="2"/>
      </rPr>
      <t xml:space="preserve">meta: al menos 7 de los 8 integrantes, </t>
    </r>
    <r>
      <rPr>
        <b/>
        <sz val="13"/>
        <rFont val="Calibri"/>
        <family val="2"/>
      </rPr>
      <t>87%</t>
    </r>
    <r>
      <rPr>
        <sz val="13"/>
        <rFont val="Calibri"/>
        <family val="2"/>
      </rPr>
      <t>).</t>
    </r>
  </si>
  <si>
    <r>
      <t xml:space="preserve">Entregar </t>
    </r>
    <r>
      <rPr>
        <b/>
        <sz val="13"/>
        <rFont val="Calibri"/>
        <family val="2"/>
        <scheme val="minor"/>
      </rPr>
      <t>reconocimiento</t>
    </r>
    <r>
      <rPr>
        <sz val="13"/>
        <rFont val="Calibri"/>
        <family val="2"/>
        <scheme val="minor"/>
      </rPr>
      <t xml:space="preserve"> a los integrantes de los espacios de participación ciudadana y a los ciudadanos que asistan a la </t>
    </r>
    <r>
      <rPr>
        <b/>
        <sz val="13"/>
        <rFont val="Calibri"/>
        <family val="2"/>
        <scheme val="minor"/>
      </rPr>
      <t>Audiencia Pública</t>
    </r>
    <r>
      <rPr>
        <sz val="13"/>
        <rFont val="Calibri"/>
        <family val="2"/>
        <scheme val="minor"/>
      </rPr>
      <t xml:space="preserve"> de Rendición de Cuentas.</t>
    </r>
  </si>
  <si>
    <r>
      <t xml:space="preserve">Porcentaje de ciudadanos que </t>
    </r>
    <r>
      <rPr>
        <b/>
        <sz val="13"/>
        <rFont val="Calibri"/>
        <family val="2"/>
        <scheme val="minor"/>
      </rPr>
      <t>recibieron el reconocimiento</t>
    </r>
    <r>
      <rPr>
        <sz val="13"/>
        <rFont val="Calibri"/>
        <family val="2"/>
        <scheme val="minor"/>
      </rPr>
      <t xml:space="preserve"> por su participación en la Rendición de Cuentas en Audiencia Pública.
Meta: (&gt;90%)</t>
    </r>
  </si>
  <si>
    <r>
      <t xml:space="preserve">Publicar y consultar los </t>
    </r>
    <r>
      <rPr>
        <b/>
        <sz val="13"/>
        <rFont val="Calibri"/>
        <family val="2"/>
        <scheme val="minor"/>
      </rPr>
      <t>formularios sobre la satisfacción y en la Audiencia</t>
    </r>
    <r>
      <rPr>
        <sz val="13"/>
        <rFont val="Calibri"/>
        <family val="2"/>
        <scheme val="minor"/>
      </rPr>
      <t xml:space="preserve"> de rendición de cuentas, presentando los resultados al Comité de Rendición de Cuentas Social,  </t>
    </r>
  </si>
  <si>
    <r>
      <rPr>
        <b/>
        <sz val="13"/>
        <rFont val="Calibri"/>
        <family val="2"/>
        <scheme val="minor"/>
      </rPr>
      <t>Índice de satisfacción</t>
    </r>
    <r>
      <rPr>
        <sz val="13"/>
        <rFont val="Calibri"/>
        <family val="2"/>
        <scheme val="minor"/>
      </rPr>
      <t xml:space="preserve"> en la </t>
    </r>
    <r>
      <rPr>
        <b/>
        <sz val="13"/>
        <rFont val="Calibri"/>
        <family val="2"/>
        <scheme val="minor"/>
      </rPr>
      <t>Audiencia de rendición de cuentas</t>
    </r>
    <r>
      <rPr>
        <sz val="13"/>
        <rFont val="Calibri"/>
        <family val="2"/>
        <scheme val="minor"/>
      </rPr>
      <t xml:space="preserve"> de acuerdo al promedio e de las 4 preguntas formuladas en el encuesta de satisfacción en la Audiencia Pública.  (logrando una participación mayor o igual, que en la vigencia anterior (248 y un promedio de satisfacción en las 4 preguntas  </t>
    </r>
    <r>
      <rPr>
        <b/>
        <sz val="13"/>
        <rFont val="Calibri"/>
        <family val="2"/>
        <scheme val="minor"/>
      </rPr>
      <t>superior al 90%)</t>
    </r>
  </si>
  <si>
    <r>
      <t xml:space="preserve">Medir la </t>
    </r>
    <r>
      <rPr>
        <b/>
        <sz val="13"/>
        <rFont val="Calibri"/>
        <family val="2"/>
        <scheme val="minor"/>
      </rPr>
      <t>satisfacción de la comunidad</t>
    </r>
    <r>
      <rPr>
        <sz val="13"/>
        <rFont val="Calibri"/>
        <family val="2"/>
        <scheme val="minor"/>
      </rPr>
      <t>, frente a las acciones, capacitaciones, charlas y otras a</t>
    </r>
    <r>
      <rPr>
        <b/>
        <sz val="13"/>
        <rFont val="Calibri"/>
        <family val="2"/>
        <scheme val="minor"/>
      </rPr>
      <t>ctividades ejecutada</t>
    </r>
    <r>
      <rPr>
        <sz val="13"/>
        <rFont val="Calibri"/>
        <family val="2"/>
        <scheme val="minor"/>
      </rPr>
      <t xml:space="preserve">s en el </t>
    </r>
    <r>
      <rPr>
        <b/>
        <sz val="13"/>
        <rFont val="Calibri"/>
        <family val="2"/>
        <scheme val="minor"/>
      </rPr>
      <t>Plan de Intervenciones Colectivas</t>
    </r>
    <r>
      <rPr>
        <sz val="13"/>
        <rFont val="Calibri"/>
        <family val="2"/>
        <scheme val="minor"/>
      </rPr>
      <t xml:space="preserve">, el cual se trabaja con enfoque comunitario, en convenio con la Administración Municipal. </t>
    </r>
  </si>
  <si>
    <r>
      <t xml:space="preserve">Mejorar, incentivar y realizar seguimiento a la  </t>
    </r>
    <r>
      <rPr>
        <b/>
        <sz val="13"/>
        <rFont val="Calibri"/>
        <family val="2"/>
        <scheme val="minor"/>
      </rPr>
      <t>efectividad del uso del aplicativo</t>
    </r>
    <r>
      <rPr>
        <sz val="13"/>
        <rFont val="Calibri"/>
        <family val="2"/>
        <scheme val="minor"/>
      </rPr>
      <t xml:space="preserve"> web para de </t>
    </r>
    <r>
      <rPr>
        <b/>
        <sz val="13"/>
        <rFont val="Calibri"/>
        <family val="2"/>
        <scheme val="minor"/>
      </rPr>
      <t>gestión de PQRSD,</t>
    </r>
    <r>
      <rPr>
        <sz val="13"/>
        <rFont val="Calibri"/>
        <family val="2"/>
        <scheme val="minor"/>
      </rPr>
      <t xml:space="preserve">  informando al Comité de Control Interno y  Calidad los resultados.</t>
    </r>
  </si>
  <si>
    <r>
      <rPr>
        <b/>
        <sz val="13"/>
        <rFont val="Calibri"/>
        <family val="2"/>
        <scheme val="minor"/>
      </rPr>
      <t>Frecuencia de uso</t>
    </r>
    <r>
      <rPr>
        <sz val="13"/>
        <rFont val="Calibri"/>
        <family val="2"/>
        <scheme val="minor"/>
      </rPr>
      <t xml:space="preserve"> del </t>
    </r>
    <r>
      <rPr>
        <b/>
        <sz val="13"/>
        <rFont val="Calibri"/>
        <family val="2"/>
        <scheme val="minor"/>
      </rPr>
      <t>aplicativo virtual</t>
    </r>
    <r>
      <rPr>
        <sz val="13"/>
        <rFont val="Calibri"/>
        <family val="2"/>
        <scheme val="minor"/>
      </rPr>
      <t xml:space="preserve"> para el reporte de PQRSD (&gt;= al 10% de las manifestaciones se reciban)</t>
    </r>
  </si>
  <si>
    <r>
      <t xml:space="preserve">Proporción de cumplimiento del </t>
    </r>
    <r>
      <rPr>
        <b/>
        <sz val="13"/>
        <color theme="1"/>
        <rFont val="Calibri"/>
        <family val="2"/>
        <scheme val="minor"/>
      </rPr>
      <t>Plan de Capacitaciones Institucional- PIC-I 2023. )</t>
    </r>
    <r>
      <rPr>
        <sz val="13"/>
        <color theme="1"/>
        <rFont val="Calibri"/>
        <family val="2"/>
        <scheme val="minor"/>
      </rPr>
      <t>cumplimiento en temas proyectados  y cobertura de funcionarios, según meta del PIC-I )</t>
    </r>
  </si>
  <si>
    <r>
      <rPr>
        <b/>
        <sz val="13"/>
        <rFont val="Calibri"/>
        <family val="2"/>
        <scheme val="minor"/>
      </rPr>
      <t>Total de material</t>
    </r>
    <r>
      <rPr>
        <sz val="13"/>
        <rFont val="Calibri"/>
        <family val="2"/>
        <scheme val="minor"/>
      </rPr>
      <t xml:space="preserve"> informativo diseñado y publicado en la web, </t>
    </r>
    <r>
      <rPr>
        <b/>
        <sz val="13"/>
        <rFont val="Calibri"/>
        <family val="2"/>
        <scheme val="minor"/>
      </rPr>
      <t>adicionales a los normativos</t>
    </r>
    <r>
      <rPr>
        <sz val="13"/>
        <rFont val="Calibri"/>
        <family val="2"/>
        <scheme val="minor"/>
      </rPr>
      <t>, (meta: al menos 4 por semestre)</t>
    </r>
  </si>
  <si>
    <r>
      <rPr>
        <b/>
        <sz val="13"/>
        <rFont val="Calibri"/>
        <family val="2"/>
      </rPr>
      <t>Total documento revisado</t>
    </r>
    <r>
      <rPr>
        <sz val="13"/>
        <rFont val="Calibri"/>
        <family val="2"/>
      </rPr>
      <t xml:space="preserve"> y de ser necesario a</t>
    </r>
    <r>
      <rPr>
        <b/>
        <sz val="13"/>
        <rFont val="Calibri"/>
        <family val="2"/>
      </rPr>
      <t>ctualizado</t>
    </r>
    <r>
      <rPr>
        <sz val="13"/>
        <rFont val="Calibri"/>
        <family val="2"/>
      </rPr>
      <t xml:space="preserve"> y aprobado por las submesa correspondiente y el CIGyD  (meta 100% de los que se identifiquen para actualizar aprobados por Submesa y CIGyD.  Para la vigencia 2023 se tienen programados los siguientes:  </t>
    </r>
    <r>
      <rPr>
        <b/>
        <sz val="13"/>
        <rFont val="Calibri"/>
        <family val="2"/>
      </rPr>
      <t>Registro de Activos</t>
    </r>
    <r>
      <rPr>
        <sz val="13"/>
        <rFont val="Calibri"/>
        <family val="2"/>
      </rPr>
      <t xml:space="preserve"> de Información e</t>
    </r>
    <r>
      <rPr>
        <b/>
        <sz val="13"/>
        <rFont val="Calibri"/>
        <family val="2"/>
      </rPr>
      <t xml:space="preserve"> Índice de Información</t>
    </r>
    <r>
      <rPr>
        <sz val="13"/>
        <rFont val="Calibri"/>
        <family val="2"/>
      </rPr>
      <t xml:space="preserve"> Clasificada y Reservada </t>
    </r>
  </si>
  <si>
    <t>% cumple</t>
  </si>
  <si>
    <t xml:space="preserve">                                       Jefe Oficina de Control Interno</t>
  </si>
  <si>
    <r>
      <rPr>
        <b/>
        <sz val="13"/>
        <color theme="1"/>
        <rFont val="Calibri"/>
        <family val="2"/>
        <scheme val="minor"/>
      </rPr>
      <t xml:space="preserve">Subcomponente /proceso 1 </t>
    </r>
    <r>
      <rPr>
        <sz val="13"/>
        <color theme="1"/>
        <rFont val="Calibri"/>
        <family val="2"/>
        <scheme val="minor"/>
      </rPr>
      <t xml:space="preserve">
Política de Administración de Riesgos de Corrupción</t>
    </r>
  </si>
  <si>
    <r>
      <rPr>
        <b/>
        <sz val="13"/>
        <color theme="1"/>
        <rFont val="Calibri"/>
        <family val="2"/>
        <scheme val="minor"/>
      </rPr>
      <t xml:space="preserve">Subcomponente /proceso 3  </t>
    </r>
    <r>
      <rPr>
        <sz val="13"/>
        <color theme="1"/>
        <rFont val="Calibri"/>
        <family val="2"/>
        <scheme val="minor"/>
      </rPr>
      <t xml:space="preserve">                                           Consulta y divulgación </t>
    </r>
  </si>
  <si>
    <r>
      <rPr>
        <b/>
        <sz val="13"/>
        <color theme="1"/>
        <rFont val="Calibri"/>
        <family val="2"/>
        <scheme val="minor"/>
      </rPr>
      <t xml:space="preserve">Subcomponente 1 </t>
    </r>
    <r>
      <rPr>
        <sz val="13"/>
        <color theme="1"/>
        <rFont val="Calibri"/>
        <family val="2"/>
        <scheme val="minor"/>
      </rPr>
      <t xml:space="preserve">                                          Información de calidad y en lenguaje comprensible</t>
    </r>
  </si>
  <si>
    <r>
      <rPr>
        <b/>
        <sz val="13"/>
        <color theme="1"/>
        <rFont val="Calibri"/>
        <family val="2"/>
        <scheme val="minor"/>
      </rPr>
      <t>Subcomponente 2</t>
    </r>
    <r>
      <rPr>
        <sz val="13"/>
        <color theme="1"/>
        <rFont val="Calibri"/>
        <family val="2"/>
        <scheme val="minor"/>
      </rPr>
      <t xml:space="preserve">                                            Diálogo de doble vía con la ciudadanía y sus organizaciones</t>
    </r>
  </si>
  <si>
    <r>
      <rPr>
        <b/>
        <sz val="13"/>
        <color theme="1"/>
        <rFont val="Calibri"/>
        <family val="2"/>
        <scheme val="minor"/>
      </rPr>
      <t>Subcomponente 3
Incentivo</t>
    </r>
    <r>
      <rPr>
        <sz val="13"/>
        <color theme="1"/>
        <rFont val="Calibri"/>
        <family val="2"/>
        <scheme val="minor"/>
      </rPr>
      <t>s para motivar la cultura de la rendición y petición de cuentas</t>
    </r>
  </si>
  <si>
    <r>
      <rPr>
        <b/>
        <sz val="13"/>
        <color theme="1"/>
        <rFont val="Calibri"/>
        <family val="2"/>
        <scheme val="minor"/>
      </rPr>
      <t>Subcomponente/
proceso 5</t>
    </r>
    <r>
      <rPr>
        <sz val="13"/>
        <color theme="1"/>
        <rFont val="Calibri"/>
        <family val="2"/>
        <scheme val="minor"/>
      </rPr>
      <t xml:space="preserve"> Seguimiento</t>
    </r>
  </si>
  <si>
    <r>
      <rPr>
        <b/>
        <sz val="13"/>
        <color theme="1"/>
        <rFont val="Calibri"/>
        <family val="2"/>
        <scheme val="minor"/>
      </rPr>
      <t>Subcomponente 4 
Evaluación</t>
    </r>
    <r>
      <rPr>
        <sz val="13"/>
        <color theme="1"/>
        <rFont val="Calibri"/>
        <family val="2"/>
        <scheme val="minor"/>
      </rPr>
      <t xml:space="preserve"> y retroalimentación a  la gestión institucional</t>
    </r>
  </si>
  <si>
    <r>
      <rPr>
        <b/>
        <sz val="12"/>
        <color theme="1"/>
        <rFont val="Calibri"/>
        <family val="2"/>
        <scheme val="minor"/>
      </rPr>
      <t xml:space="preserve">Subcomponente 1
Lineamientos </t>
    </r>
    <r>
      <rPr>
        <sz val="12"/>
        <color theme="1"/>
        <rFont val="Calibri"/>
        <family val="2"/>
        <scheme val="minor"/>
      </rPr>
      <t>de Transparencia Activa</t>
    </r>
  </si>
  <si>
    <t>Subcomponente 1
Implementación del código de integridad</t>
  </si>
  <si>
    <t>Componentes del Plan Anticorrupción y Atención al Ciudadano  PAAC 2023</t>
  </si>
  <si>
    <t xml:space="preserve">
Programa de Transparencia y Ética Institucional- PTEI</t>
  </si>
  <si>
    <t xml:space="preserve">Número de </t>
  </si>
  <si>
    <t>indicadores</t>
  </si>
  <si>
    <r>
      <rPr>
        <b/>
        <sz val="13"/>
        <rFont val="Calibri"/>
        <family val="2"/>
      </rPr>
      <t>Actualizar</t>
    </r>
    <r>
      <rPr>
        <sz val="13"/>
        <rFont val="Calibri"/>
        <family val="2"/>
      </rPr>
      <t xml:space="preserve"> el  </t>
    </r>
    <r>
      <rPr>
        <b/>
        <sz val="13"/>
        <rFont val="Calibri"/>
        <family val="2"/>
      </rPr>
      <t xml:space="preserve">Plan Anticorrupción y de Atención al Ciudadano-PAAC </t>
    </r>
    <r>
      <rPr>
        <sz val="13"/>
        <rFont val="Calibri"/>
        <family val="2"/>
      </rPr>
      <t xml:space="preserve"> para la vigencia 2023 ,   incorporando los componentes sugeridos por la función pública: </t>
    </r>
    <r>
      <rPr>
        <b/>
        <sz val="13"/>
        <rFont val="Calibri"/>
        <family val="2"/>
      </rPr>
      <t>1.</t>
    </r>
    <r>
      <rPr>
        <sz val="13"/>
        <rFont val="Calibri"/>
        <family val="2"/>
      </rPr>
      <t xml:space="preserve"> gestión de los riesgos de corrupción, </t>
    </r>
    <r>
      <rPr>
        <b/>
        <sz val="13"/>
        <rFont val="Calibri"/>
        <family val="2"/>
      </rPr>
      <t>2.</t>
    </r>
    <r>
      <rPr>
        <sz val="13"/>
        <rFont val="Calibri"/>
        <family val="2"/>
      </rPr>
      <t xml:space="preserve"> acciones Antitrámites, </t>
    </r>
    <r>
      <rPr>
        <b/>
        <sz val="13"/>
        <rFont val="Calibri"/>
        <family val="2"/>
      </rPr>
      <t>3</t>
    </r>
    <r>
      <rPr>
        <sz val="13"/>
        <rFont val="Calibri"/>
        <family val="2"/>
      </rPr>
      <t xml:space="preserve">. rendición de cuentas, </t>
    </r>
    <r>
      <rPr>
        <b/>
        <sz val="13"/>
        <rFont val="Calibri"/>
        <family val="2"/>
      </rPr>
      <t>4</t>
    </r>
    <r>
      <rPr>
        <sz val="13"/>
        <rFont val="Calibri"/>
        <family val="2"/>
      </rPr>
      <t xml:space="preserve">. servicio al ciudadano, </t>
    </r>
    <r>
      <rPr>
        <b/>
        <sz val="13"/>
        <rFont val="Calibri"/>
        <family val="2"/>
      </rPr>
      <t>5.</t>
    </r>
    <r>
      <rPr>
        <sz val="13"/>
        <rFont val="Calibri"/>
        <family val="2"/>
      </rPr>
      <t xml:space="preserve"> transparencia y acceso a la información, </t>
    </r>
    <r>
      <rPr>
        <b/>
        <sz val="13"/>
        <rFont val="Calibri"/>
        <family val="2"/>
      </rPr>
      <t>6.</t>
    </r>
    <r>
      <rPr>
        <sz val="13"/>
        <rFont val="Calibri"/>
        <family val="2"/>
      </rPr>
      <t xml:space="preserve"> iniciativas adicionales (integridad entre otras). Presentar para aprobación a la Gerencia.</t>
    </r>
  </si>
  <si>
    <r>
      <t>Revisar metodología para</t>
    </r>
    <r>
      <rPr>
        <b/>
        <sz val="13"/>
        <rFont val="Calibri"/>
        <family val="2"/>
      </rPr>
      <t xml:space="preserve"> identificar los factores de riesgos </t>
    </r>
    <r>
      <rPr>
        <sz val="13"/>
        <rFont val="Calibri"/>
        <family val="2"/>
      </rPr>
      <t xml:space="preserve">y contar con la </t>
    </r>
    <r>
      <rPr>
        <b/>
        <sz val="13"/>
        <rFont val="Calibri"/>
        <family val="2"/>
      </rPr>
      <t xml:space="preserve"> matriz de segmentación</t>
    </r>
    <r>
      <rPr>
        <sz val="13"/>
        <rFont val="Calibri"/>
        <family val="2"/>
      </rPr>
      <t xml:space="preserve"> de clientes y proveedores, así como el </t>
    </r>
    <r>
      <rPr>
        <b/>
        <sz val="13"/>
        <rFont val="Calibri"/>
        <family val="2"/>
      </rPr>
      <t>análisis de debida diligencia</t>
    </r>
    <r>
      <rPr>
        <sz val="13"/>
        <rFont val="Calibri"/>
        <family val="2"/>
      </rPr>
      <t xml:space="preserve"> según priorización (después de consolidar informes SuperSociedades  y actualización registro mercantil en cámara y comercio) y para los empleados teniendo en cuenta la declaración de bienes y rentas en julio. Acorde a los lineamientos de la Ley 2195 de 2022- PTEE</t>
    </r>
  </si>
  <si>
    <r>
      <t>D</t>
    </r>
    <r>
      <rPr>
        <sz val="13"/>
        <rFont val="Calibri"/>
        <family val="2"/>
      </rPr>
      <t xml:space="preserve">esplegar con los funcionarios los </t>
    </r>
    <r>
      <rPr>
        <b/>
        <sz val="13"/>
        <rFont val="Calibri"/>
        <family val="2"/>
      </rPr>
      <t>mapas de riesgo</t>
    </r>
    <r>
      <rPr>
        <sz val="13"/>
        <rFont val="Calibri"/>
        <family val="2"/>
      </rPr>
      <t xml:space="preserve"> de los procesos y sus controles </t>
    </r>
    <r>
      <rPr>
        <b/>
        <sz val="13"/>
        <rFont val="Calibri"/>
        <family val="2"/>
      </rPr>
      <t>para el 2023-2024</t>
    </r>
    <r>
      <rPr>
        <sz val="13"/>
        <rFont val="Calibri"/>
        <family val="2"/>
      </rPr>
      <t xml:space="preserve">, incluyendo los riesgos de SICOF, Soborno, LAFT y Conflicto de Interés y los de seguridad informática aplicables al proceso  </t>
    </r>
  </si>
  <si>
    <r>
      <t xml:space="preserve">Reportar al CCCIC el resultado de la evaluación  y aporte de las </t>
    </r>
    <r>
      <rPr>
        <b/>
        <sz val="13"/>
        <rFont val="Calibri"/>
        <family val="2"/>
      </rPr>
      <t>evidenciar d</t>
    </r>
    <r>
      <rPr>
        <sz val="13"/>
        <rFont val="Calibri"/>
        <family val="2"/>
      </rPr>
      <t>el cumplimiento de las acciones y los controles para los</t>
    </r>
    <r>
      <rPr>
        <b/>
        <sz val="13"/>
        <rFont val="Calibri"/>
        <family val="2"/>
      </rPr>
      <t xml:space="preserve"> riesgos de corrupción</t>
    </r>
    <r>
      <rPr>
        <sz val="13"/>
        <rFont val="Calibri"/>
        <family val="2"/>
      </rPr>
      <t>, con énfasis en los  materializados en la vigencia anterior y consolidar los</t>
    </r>
    <r>
      <rPr>
        <b/>
        <sz val="13"/>
        <rFont val="Calibri"/>
        <family val="2"/>
      </rPr>
      <t xml:space="preserve"> resultados</t>
    </r>
    <r>
      <rPr>
        <sz val="13"/>
        <rFont val="Calibri"/>
        <family val="2"/>
      </rPr>
      <t xml:space="preserve"> de la</t>
    </r>
    <r>
      <rPr>
        <b/>
        <sz val="13"/>
        <rFont val="Calibri"/>
        <family val="2"/>
      </rPr>
      <t xml:space="preserve"> evaluación </t>
    </r>
    <r>
      <rPr>
        <sz val="13"/>
        <rFont val="Calibri"/>
        <family val="2"/>
      </rPr>
      <t>del cumplimiento de las</t>
    </r>
    <r>
      <rPr>
        <b/>
        <sz val="13"/>
        <rFont val="Calibri"/>
        <family val="2"/>
      </rPr>
      <t xml:space="preserve"> acciones de mejora</t>
    </r>
    <r>
      <rPr>
        <sz val="13"/>
        <rFont val="Calibri"/>
        <family val="2"/>
      </rPr>
      <t xml:space="preserve"> formuladas para </t>
    </r>
    <r>
      <rPr>
        <b/>
        <sz val="13"/>
        <rFont val="Calibri"/>
        <family val="2"/>
      </rPr>
      <t xml:space="preserve"> los riesgos</t>
    </r>
    <r>
      <rPr>
        <sz val="13"/>
        <rFont val="Calibri"/>
        <family val="2"/>
      </rPr>
      <t xml:space="preserve">  gestionados en la vigencia anterior </t>
    </r>
    <r>
      <rPr>
        <b/>
        <sz val="13"/>
        <rFont val="Calibri"/>
        <family val="2"/>
      </rPr>
      <t>(2022</t>
    </r>
    <r>
      <rPr>
        <sz val="13"/>
        <rFont val="Calibri"/>
        <family val="2"/>
      </rPr>
      <t xml:space="preserve">), identificando cuales </t>
    </r>
    <r>
      <rPr>
        <b/>
        <sz val="13"/>
        <rFont val="Calibri"/>
        <family val="2"/>
      </rPr>
      <t>riesgos se materializaron</t>
    </r>
    <r>
      <rPr>
        <sz val="13"/>
        <rFont val="Calibri"/>
        <family val="2"/>
      </rPr>
      <t xml:space="preserve">  (efectividad de los controles)</t>
    </r>
    <r>
      <rPr>
        <b/>
        <sz val="13"/>
        <rFont val="Calibri"/>
        <family val="2"/>
      </rPr>
      <t xml:space="preserve"> </t>
    </r>
  </si>
  <si>
    <r>
      <rPr>
        <b/>
        <sz val="13"/>
        <rFont val="Calibri"/>
        <family val="2"/>
        <scheme val="minor"/>
      </rPr>
      <t>Convoca</t>
    </r>
    <r>
      <rPr>
        <sz val="13"/>
        <rFont val="Calibri"/>
        <family val="2"/>
        <scheme val="minor"/>
      </rPr>
      <t xml:space="preserve">r a los integrantes del  Comité de Rendición de Cuentas Social con oportunidad, para </t>
    </r>
    <r>
      <rPr>
        <b/>
        <sz val="13"/>
        <rFont val="Calibri"/>
        <family val="2"/>
        <scheme val="minor"/>
      </rPr>
      <t>definir estrategia</t>
    </r>
    <r>
      <rPr>
        <sz val="13"/>
        <rFont val="Calibri"/>
        <family val="2"/>
        <scheme val="minor"/>
      </rPr>
      <t xml:space="preserve">s de convocatoria, temas de interés, grupos de interés a invitar y mecanismos para incentivar la asistencia, publicando  oportunamente  en la pagina web de la ESE, el acta,  convocatoria,  formato de preguntas,   informe de gestión de la Entidad de la vigencia anterior, incorporando el resultado de los tramites de la PQRS, temas normativos y  de interés. </t>
    </r>
  </si>
  <si>
    <r>
      <rPr>
        <b/>
        <sz val="13"/>
        <rFont val="Calibri"/>
        <family val="2"/>
        <scheme val="minor"/>
      </rPr>
      <t>Convocar Comité de Rendición de Cuentas</t>
    </r>
    <r>
      <rPr>
        <sz val="13"/>
        <rFont val="Calibri"/>
        <family val="2"/>
        <scheme val="minor"/>
      </rPr>
      <t xml:space="preserve"> dentro de los </t>
    </r>
    <r>
      <rPr>
        <b/>
        <sz val="13"/>
        <rFont val="Calibri"/>
        <family val="2"/>
        <scheme val="minor"/>
      </rPr>
      <t xml:space="preserve">10 días hábiles </t>
    </r>
    <r>
      <rPr>
        <sz val="13"/>
        <rFont val="Calibri"/>
        <family val="2"/>
        <scheme val="minor"/>
      </rPr>
      <t>siguientes a la Audiencia Pública, para la</t>
    </r>
    <r>
      <rPr>
        <b/>
        <sz val="13"/>
        <rFont val="Calibri"/>
        <family val="2"/>
        <scheme val="minor"/>
      </rPr>
      <t xml:space="preserve"> evaluación</t>
    </r>
    <r>
      <rPr>
        <sz val="13"/>
        <rFont val="Calibri"/>
        <family val="2"/>
        <scheme val="minor"/>
      </rPr>
      <t xml:space="preserve"> de rendición realizada y cumplimiento de las acciones formuladas en la primera reunión,</t>
    </r>
    <r>
      <rPr>
        <b/>
        <sz val="13"/>
        <rFont val="Calibri"/>
        <family val="2"/>
        <scheme val="minor"/>
      </rPr>
      <t xml:space="preserve"> publicando en la página web</t>
    </r>
    <r>
      <rPr>
        <sz val="13"/>
        <rFont val="Calibri"/>
        <family val="2"/>
        <scheme val="minor"/>
      </rPr>
      <t xml:space="preserve"> de la E.S.E, los resultados en  la audiencia pública de rendición de cuentas</t>
    </r>
  </si>
  <si>
    <r>
      <t xml:space="preserve">Realizar seguimiento al </t>
    </r>
    <r>
      <rPr>
        <b/>
        <sz val="13"/>
        <rFont val="Calibri"/>
        <family val="2"/>
        <scheme val="minor"/>
      </rPr>
      <t>Plan Operativo Anual de la vigencia</t>
    </r>
    <r>
      <rPr>
        <sz val="13"/>
        <rFont val="Calibri"/>
        <family val="2"/>
        <scheme val="minor"/>
      </rPr>
      <t xml:space="preserve"> y </t>
    </r>
    <r>
      <rPr>
        <b/>
        <sz val="13"/>
        <rFont val="Calibri"/>
        <family val="2"/>
        <scheme val="minor"/>
      </rPr>
      <t>publicar</t>
    </r>
    <r>
      <rPr>
        <sz val="13"/>
        <rFont val="Calibri"/>
        <family val="2"/>
        <scheme val="minor"/>
      </rPr>
      <t xml:space="preserve"> en el Menú de Transparencia y Acceso a la Información el </t>
    </r>
    <r>
      <rPr>
        <b/>
        <sz val="13"/>
        <rFont val="Calibri"/>
        <family val="2"/>
        <scheme val="minor"/>
      </rPr>
      <t>informe trimestral</t>
    </r>
    <r>
      <rPr>
        <sz val="13"/>
        <rFont val="Calibri"/>
        <family val="2"/>
        <scheme val="minor"/>
      </rPr>
      <t xml:space="preserve"> respecto a la Ejecución presupuestal y en forma semestral a la ejecución de las actividades y cumplimiento de los Proyectos formulados.</t>
    </r>
  </si>
  <si>
    <r>
      <t>Estructurar un Plan Integral de Capaciones para el Cliente Interno, donde se involucre capacitaciones virtuales y presenciales que lleven a fortalecer las competencias del Recurso Humano en el proceso de atención, alineado a las estrategias del proyecto 1 y 3 del POA-Institucional.</t>
    </r>
    <r>
      <rPr>
        <b/>
        <sz val="13"/>
        <color theme="1"/>
        <rFont val="Calibri"/>
        <family val="2"/>
      </rPr>
      <t xml:space="preserve"> </t>
    </r>
  </si>
  <si>
    <r>
      <t xml:space="preserve">Actualizar y publicar el </t>
    </r>
    <r>
      <rPr>
        <b/>
        <sz val="13"/>
        <rFont val="Calibri"/>
        <family val="2"/>
      </rPr>
      <t>Normograma</t>
    </r>
    <r>
      <rPr>
        <sz val="13"/>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</si>
  <si>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r>
      <t xml:space="preserve">Producir y difundir en la pagina web y redes sociales </t>
    </r>
    <r>
      <rPr>
        <b/>
        <sz val="13"/>
        <rFont val="Calibri"/>
        <family val="2"/>
        <scheme val="minor"/>
      </rPr>
      <t>comunicados, piezas</t>
    </r>
    <r>
      <rPr>
        <sz val="13"/>
        <rFont val="Calibri"/>
        <family val="2"/>
        <scheme val="minor"/>
      </rPr>
      <t xml:space="preserve"> informativas, </t>
    </r>
    <r>
      <rPr>
        <b/>
        <sz val="13"/>
        <rFont val="Calibri"/>
        <family val="2"/>
        <scheme val="minor"/>
      </rPr>
      <t xml:space="preserve">materiales periodísticos </t>
    </r>
    <r>
      <rPr>
        <sz val="13"/>
        <rFont val="Calibri"/>
        <family val="2"/>
        <scheme val="minor"/>
      </rPr>
      <t xml:space="preserve">o investigativos de interés para la comunidad, así como los </t>
    </r>
    <r>
      <rPr>
        <b/>
        <sz val="13"/>
        <rFont val="Calibri"/>
        <family val="2"/>
        <scheme val="minor"/>
      </rPr>
      <t>eventos</t>
    </r>
    <r>
      <rPr>
        <sz val="13"/>
        <rFont val="Calibri"/>
        <family val="2"/>
        <scheme val="minor"/>
      </rPr>
      <t xml:space="preserve"> académicos para la ciudadanía, entre otros.</t>
    </r>
  </si>
  <si>
    <r>
      <t>Actualizar el</t>
    </r>
    <r>
      <rPr>
        <b/>
        <sz val="16"/>
        <rFont val="Calibri"/>
        <family val="2"/>
        <scheme val="minor"/>
      </rPr>
      <t xml:space="preserve"> manual de contratación </t>
    </r>
    <r>
      <rPr>
        <sz val="13"/>
        <rFont val="Calibri"/>
        <family val="2"/>
        <scheme val="minor"/>
      </rPr>
      <t>con la normatividad vigente aplicada a la contratación estatal, aprobado por acto administrativo.</t>
    </r>
  </si>
  <si>
    <r>
      <t xml:space="preserve">Realizar seguimiento al registro y actualización  por parte del personal de planta permanente y temporal  </t>
    </r>
    <r>
      <rPr>
        <b/>
        <sz val="16"/>
        <rFont val="Calibri"/>
        <family val="2"/>
        <scheme val="minor"/>
      </rPr>
      <t xml:space="preserve">inscritos en el SIGEP,  </t>
    </r>
    <r>
      <rPr>
        <sz val="13"/>
        <rFont val="Calibri"/>
        <family val="2"/>
        <scheme val="minor"/>
      </rPr>
      <t>en relación al registro y actualización de la declaración de bienes y rentas y de conflictos de interés cuando aplique.</t>
    </r>
  </si>
  <si>
    <t>Los 2 Manuales actualizados (Código de Ética e Integridad y el Código de Buen Gobierno. Socializado al menos al 90% de los integrantes del CCCIC de la ESE.</t>
  </si>
  <si>
    <r>
      <t xml:space="preserve">Manual y Política del </t>
    </r>
    <r>
      <rPr>
        <b/>
        <sz val="13"/>
        <rFont val="Calibri"/>
        <family val="2"/>
      </rPr>
      <t xml:space="preserve">SIGR </t>
    </r>
    <r>
      <rPr>
        <sz val="13"/>
        <rFont val="Calibri"/>
        <family val="2"/>
      </rPr>
      <t xml:space="preserve">según guía de Admón. de Riesgos y Diseño de Controles del DAFP versión 5,  articulado con el </t>
    </r>
    <r>
      <rPr>
        <b/>
        <sz val="13"/>
        <rFont val="Calibri"/>
        <family val="2"/>
      </rPr>
      <t>PTEE</t>
    </r>
    <r>
      <rPr>
        <sz val="13"/>
        <rFont val="Calibri"/>
        <family val="2"/>
      </rPr>
      <t>,
Socializado al menos al 90% de los integrantes del CCCIC de la ESE.</t>
    </r>
  </si>
  <si>
    <r>
      <t>La</t>
    </r>
    <r>
      <rPr>
        <b/>
        <sz val="13"/>
        <rFont val="Calibri"/>
        <family val="2"/>
      </rPr>
      <t xml:space="preserve"> Matriz de riesgos </t>
    </r>
    <r>
      <rPr>
        <sz val="13"/>
        <rFont val="Calibri"/>
        <family val="2"/>
      </rPr>
      <t xml:space="preserve"> de los  (</t>
    </r>
    <r>
      <rPr>
        <b/>
        <sz val="13"/>
        <rFont val="Calibri"/>
        <family val="2"/>
      </rPr>
      <t>21)</t>
    </r>
    <r>
      <rPr>
        <sz val="13"/>
        <rFont val="Calibri"/>
        <family val="2"/>
      </rPr>
      <t xml:space="preserve">  procesos de la ESE,  </t>
    </r>
    <r>
      <rPr>
        <b/>
        <sz val="13"/>
        <rFont val="Calibri"/>
        <family val="2"/>
      </rPr>
      <t>actualizada</t>
    </r>
    <r>
      <rPr>
        <sz val="13"/>
        <rFont val="Calibri"/>
        <family val="2"/>
      </rPr>
      <t xml:space="preserve"> con identificación de los Riesgos SICOF y LAFT/FPAMD (corrupción, Opacidad y fraude, </t>
    </r>
    <r>
      <rPr>
        <b/>
        <sz val="13"/>
        <rFont val="Calibri"/>
        <family val="2"/>
      </rPr>
      <t>soborno, y de Conflicto de Interés</t>
    </r>
    <r>
      <rPr>
        <sz val="13"/>
        <rFont val="Calibri"/>
        <family val="2"/>
      </rPr>
      <t xml:space="preserve"> y  lavado de activos, cuando  aplique.
 (meta: </t>
    </r>
    <r>
      <rPr>
        <b/>
        <sz val="13"/>
        <rFont val="Calibri"/>
        <family val="2"/>
      </rPr>
      <t xml:space="preserve">Total procesos con Matrices de riesgos </t>
    </r>
    <r>
      <rPr>
        <sz val="13"/>
        <rFont val="Calibri"/>
        <family val="2"/>
      </rPr>
      <t>actualizada según fecha programada por la OCI, 100%</t>
    </r>
  </si>
  <si>
    <t xml:space="preserve">Documento con metodología y matriz de segmentación actualizada para el 2023.
</t>
  </si>
  <si>
    <r>
      <rPr>
        <b/>
        <sz val="13"/>
        <rFont val="Calibri"/>
        <family val="2"/>
        <scheme val="minor"/>
      </rPr>
      <t>Total espacios de participación,</t>
    </r>
    <r>
      <rPr>
        <sz val="13"/>
        <rFont val="Calibri"/>
        <family val="2"/>
        <scheme val="minor"/>
      </rPr>
      <t xml:space="preserve"> en  ferias de dialogo con la ciudadanía, donde se de a conocer el</t>
    </r>
    <r>
      <rPr>
        <b/>
        <sz val="13"/>
        <rFont val="Calibri"/>
        <family val="2"/>
        <scheme val="minor"/>
      </rPr>
      <t xml:space="preserve"> informe de gestión</t>
    </r>
    <r>
      <rPr>
        <sz val="13"/>
        <rFont val="Calibri"/>
        <family val="2"/>
        <scheme val="minor"/>
      </rPr>
      <t xml:space="preserve">, el </t>
    </r>
    <r>
      <rPr>
        <b/>
        <sz val="13"/>
        <rFont val="Calibri"/>
        <family val="2"/>
        <scheme val="minor"/>
      </rPr>
      <t>PAAC2023</t>
    </r>
    <r>
      <rPr>
        <sz val="13"/>
        <rFont val="Calibri"/>
        <family val="2"/>
        <scheme val="minor"/>
      </rPr>
      <t xml:space="preserve">,  y se captaron </t>
    </r>
    <r>
      <rPr>
        <b/>
        <sz val="13"/>
        <rFont val="Calibri"/>
        <family val="2"/>
        <scheme val="minor"/>
      </rPr>
      <t>necesidades de información</t>
    </r>
    <r>
      <rPr>
        <sz val="13"/>
        <rFont val="Calibri"/>
        <family val="2"/>
        <scheme val="minor"/>
      </rPr>
      <t xml:space="preserve"> de los diferentes grupos de valor (meta: al menos</t>
    </r>
    <r>
      <rPr>
        <b/>
        <sz val="13"/>
        <rFont val="Calibri"/>
        <family val="2"/>
        <scheme val="minor"/>
      </rPr>
      <t xml:space="preserve"> 5 ferias </t>
    </r>
    <r>
      <rPr>
        <sz val="13"/>
        <rFont val="Calibri"/>
        <family val="2"/>
        <scheme val="minor"/>
      </rPr>
      <t>de dialogo</t>
    </r>
  </si>
  <si>
    <r>
      <rPr>
        <b/>
        <sz val="13"/>
        <rFont val="Calibri"/>
        <family val="2"/>
        <scheme val="minor"/>
      </rPr>
      <t>Oportunidad en la publicación</t>
    </r>
    <r>
      <rPr>
        <sz val="13"/>
        <rFont val="Calibri"/>
        <family val="2"/>
        <scheme val="minor"/>
      </rPr>
      <t xml:space="preserve"> en el micrositio de Rendición de Cuentas de la ESE, del </t>
    </r>
    <r>
      <rPr>
        <b/>
        <sz val="13"/>
        <rFont val="Calibri"/>
        <family val="2"/>
        <scheme val="minor"/>
      </rPr>
      <t>Acta del Comité con la evaluación</t>
    </r>
    <r>
      <rPr>
        <sz val="13"/>
        <rFont val="Calibri"/>
        <family val="2"/>
        <scheme val="minor"/>
      </rPr>
      <t xml:space="preserve"> de la Audiencia, así como  los </t>
    </r>
    <r>
      <rPr>
        <b/>
        <sz val="13"/>
        <rFont val="Calibri"/>
        <family val="2"/>
        <scheme val="minor"/>
      </rPr>
      <t>resultados de la encuesta</t>
    </r>
    <r>
      <rPr>
        <sz val="13"/>
        <rFont val="Calibri"/>
        <family val="2"/>
        <scheme val="minor"/>
      </rPr>
      <t xml:space="preserve"> de satisfacción y la respuesta a las</t>
    </r>
    <r>
      <rPr>
        <b/>
        <sz val="13"/>
        <rFont val="Calibri"/>
        <family val="2"/>
        <scheme val="minor"/>
      </rPr>
      <t xml:space="preserve"> preguntas formuladas</t>
    </r>
    <r>
      <rPr>
        <sz val="13"/>
        <rFont val="Calibri"/>
        <family val="2"/>
        <scheme val="minor"/>
      </rPr>
      <t xml:space="preserve"> por la comunidad. . (meta: cumplir dentro de los </t>
    </r>
    <r>
      <rPr>
        <b/>
        <sz val="13"/>
        <rFont val="Calibri"/>
        <family val="2"/>
        <scheme val="minor"/>
      </rPr>
      <t>15 días siguientes</t>
    </r>
    <r>
      <rPr>
        <sz val="13"/>
        <rFont val="Calibri"/>
        <family val="2"/>
        <scheme val="minor"/>
      </rPr>
      <t xml:space="preserve"> de realizada la audiencia la publicación del acta-2, resultado encuesta y respuesta a preguntas).</t>
    </r>
    <r>
      <rPr>
        <b/>
        <sz val="13"/>
        <rFont val="Calibri"/>
        <family val="2"/>
      </rPr>
      <t xml:space="preserve"> </t>
    </r>
  </si>
  <si>
    <r>
      <rPr>
        <b/>
        <sz val="13"/>
        <rFont val="Calibri"/>
        <family val="2"/>
        <scheme val="minor"/>
      </rPr>
      <t xml:space="preserve">Total informes </t>
    </r>
    <r>
      <rPr>
        <sz val="13"/>
        <rFont val="Calibri"/>
        <family val="2"/>
        <scheme val="minor"/>
      </rPr>
      <t xml:space="preserve">del cumplimiento del Plan de acción Institucional </t>
    </r>
    <r>
      <rPr>
        <b/>
        <sz val="13"/>
        <rFont val="Calibri"/>
        <family val="2"/>
        <scheme val="minor"/>
      </rPr>
      <t>presentados al Comité</t>
    </r>
    <r>
      <rPr>
        <sz val="13"/>
        <rFont val="Calibri"/>
        <family val="2"/>
        <scheme val="minor"/>
      </rPr>
      <t xml:space="preserve"> Institucional de Gestión y Desarrollo y </t>
    </r>
    <r>
      <rPr>
        <b/>
        <sz val="13"/>
        <rFont val="Calibri"/>
        <family val="2"/>
        <scheme val="minor"/>
      </rPr>
      <t xml:space="preserve">Nro. de publicaciones </t>
    </r>
    <r>
      <rPr>
        <sz val="13"/>
        <rFont val="Calibri"/>
        <family val="2"/>
        <scheme val="minor"/>
      </rPr>
      <t xml:space="preserve"> en el Menú de Transparencia de la </t>
    </r>
    <r>
      <rPr>
        <b/>
        <sz val="13"/>
        <rFont val="Calibri"/>
        <family val="2"/>
        <scheme val="minor"/>
      </rPr>
      <t>evaluación trimestral</t>
    </r>
    <r>
      <rPr>
        <sz val="13"/>
        <rFont val="Calibri"/>
        <family val="2"/>
        <scheme val="minor"/>
      </rPr>
      <t xml:space="preserve"> del POA-Institucional.</t>
    </r>
  </si>
  <si>
    <t xml:space="preserve">Mínimo 3 seguimientos  cuatrimestrales 
Soporte de  gestión realizada con los jefes de servicio y de Talento Humano frente a desviaciones observadas </t>
  </si>
  <si>
    <r>
      <t xml:space="preserve">Jefe de Planeación. </t>
    </r>
    <r>
      <rPr>
        <sz val="13"/>
        <rFont val="Calibri"/>
        <family val="2"/>
      </rPr>
      <t xml:space="preserve">
Sistemas de la información
(2da Línea de Defensa)</t>
    </r>
  </si>
  <si>
    <t xml:space="preserve">Jefe de la Baja Complejidad 
Medica líder del Programa PIC-2023
</t>
  </si>
  <si>
    <t>Jefe de Jurídica</t>
  </si>
  <si>
    <t xml:space="preserve">Junio a Septiembre  de 2023 </t>
  </si>
  <si>
    <t>Enero, abril, Julio,  octubre 2023</t>
  </si>
  <si>
    <t>Abril  a Noviembre de 2023</t>
  </si>
  <si>
    <t>Tecnológica</t>
  </si>
  <si>
    <t xml:space="preserve">En el año 2022 ingresaron 160.886 llamas al servicio de Call center (inhouse y outhouse) </t>
  </si>
  <si>
    <t xml:space="preserve">Usuarios deben desplazarse hacia el hospital para solicitar la impresión de los resultados de imágenes diagnósticas (rayos x, tomografía, ecografía), </t>
  </si>
  <si>
    <t xml:space="preserve">ingresaron 160886 llamas al servicio de Call center (inhouse y outhouse) de las </t>
  </si>
  <si>
    <t xml:space="preserve">resultados de imágenes diagnósticas (rayos x, tomografía, ecografía), lo que </t>
  </si>
  <si>
    <t xml:space="preserve">llamas al servicio de Call center (inhouse y outhouse) de las cuales se tuvo efectividad del </t>
  </si>
  <si>
    <r>
      <t xml:space="preserve">Jefe de Planeación. - 2da Línea de Defensa 
</t>
    </r>
    <r>
      <rPr>
        <sz val="13"/>
        <color rgb="FF0000FF"/>
        <rFont val="Calibri"/>
        <family val="2"/>
        <scheme val="minor"/>
      </rPr>
      <t>Jefe Mercadeo (SIAU)</t>
    </r>
  </si>
  <si>
    <r>
      <t>Total acciones a las cuales se les realiza el seguimiento en forma oportuna por el responsable de su ejecución y por el proceso de Planeación. 
meta:</t>
    </r>
    <r>
      <rPr>
        <sz val="13"/>
        <color rgb="FF0000FF"/>
        <rFont val="Calibri"/>
        <family val="2"/>
        <scheme val="minor"/>
      </rPr>
      <t xml:space="preserve"> (&gt;=90</t>
    </r>
    <r>
      <rPr>
        <b/>
        <sz val="13"/>
        <color rgb="FF0000FF"/>
        <rFont val="Calibri"/>
        <family val="2"/>
      </rPr>
      <t>%</t>
    </r>
    <r>
      <rPr>
        <b/>
        <sz val="13"/>
        <rFont val="Calibri"/>
        <family val="2"/>
      </rPr>
      <t xml:space="preserve"> de acciones con seguimiento por el Líder del proceso/ total acciones que le aplica)</t>
    </r>
  </si>
  <si>
    <t xml:space="preserve"> Mayo, Septbre, diciembre 2023</t>
  </si>
  <si>
    <r>
      <rPr>
        <sz val="13"/>
        <rFont val="Calibri"/>
        <family val="2"/>
        <scheme val="minor"/>
      </rPr>
      <t>Enero, Abril, Julio</t>
    </r>
    <r>
      <rPr>
        <sz val="13"/>
        <color rgb="FF0000FF"/>
        <rFont val="Calibri"/>
        <family val="2"/>
        <scheme val="minor"/>
      </rPr>
      <t xml:space="preserve">, octubre  </t>
    </r>
    <r>
      <rPr>
        <sz val="13"/>
        <rFont val="Calibri"/>
        <family val="2"/>
        <scheme val="minor"/>
      </rPr>
      <t>de 2023</t>
    </r>
  </si>
  <si>
    <r>
      <t xml:space="preserve">
2. Total</t>
    </r>
    <r>
      <rPr>
        <b/>
        <sz val="13"/>
        <rFont val="Calibri"/>
        <family val="2"/>
      </rPr>
      <t xml:space="preserve"> usuarios que participan </t>
    </r>
    <r>
      <rPr>
        <sz val="13"/>
        <rFont val="Calibri"/>
        <family val="2"/>
      </rPr>
      <t>en la identificación de posibles riesgos de corrupción en la ESE (&gt;= 50 ciudadanos)</t>
    </r>
  </si>
  <si>
    <t xml:space="preserve">1. % de Funcionarios encuestados semestralmente que hayan evidenciado riesgos de corrupción y fraude, conflicto de interés o sobornos.  (&lt;= 5%). </t>
  </si>
  <si>
    <t xml:space="preserve">REPORTE GENERADO DE LA PLATAFORMA DIGITAL DEL SUIT - </t>
  </si>
  <si>
    <t>Informe:</t>
  </si>
  <si>
    <t>Elkin Evelio Palacio Herrera</t>
  </si>
  <si>
    <t xml:space="preserve">Jefe de Planeación y Proyectos </t>
  </si>
  <si>
    <t>Gloria Patricia Rios Amaya</t>
  </si>
  <si>
    <t>Jefe Oficina de Control Interno</t>
  </si>
  <si>
    <t xml:space="preserve">ESTRATEGIAS DE RACIONALIZACIÓN PRIORIZADAS PARA LA VIGENCIA 2023- REPORTE  PLATAFORMA SUIT </t>
  </si>
  <si>
    <t>Seguimiento por la Oficina de Control Interno al PAAC-PTEI a Agosto 2023</t>
  </si>
  <si>
    <t>Seguimiento por la Oficina de Control Interno 
       Ejecución de la Acciones a Agosto 2023</t>
  </si>
  <si>
    <t xml:space="preserve">     Seguimiento por la Oficina de Control Interno 
      Ejecución de la Acciones a Agosto 2023</t>
  </si>
  <si>
    <t xml:space="preserve">          % cumplimiento 3er. Componente a Agosto 2023</t>
  </si>
  <si>
    <t xml:space="preserve">    Seguimiento por la Oficina de Control Interno 
    Ejecución de la Acciones a Agosto 2023</t>
  </si>
  <si>
    <t xml:space="preserve">          % cumplimiento 4° Componente a Agosto 2023</t>
  </si>
  <si>
    <t xml:space="preserve">      Seguimiento por la Oficina de Control Interno 
       Ejecución de la Acciones a Agosto 2023</t>
  </si>
  <si>
    <t xml:space="preserve">          % cumplimiento 5° Componente a Agosto 2023</t>
  </si>
  <si>
    <t xml:space="preserve">          % cumplimiento 6° Componente a Agosto 2023</t>
  </si>
  <si>
    <t>Programa de Transparencia y Ética Institucional- PTEI 2do Cuatrimestre 2023</t>
  </si>
  <si>
    <r>
      <rPr>
        <sz val="13"/>
        <rFont val="Calibri"/>
        <family val="2"/>
        <scheme val="minor"/>
      </rPr>
      <t xml:space="preserve">Para el mes de agosto, se publicó  el informe del primer semestre  de  las PQRSD  del 2023  con una oportunidad en la respuesta, menor a  los 10 días, cumpliéndose en el </t>
    </r>
    <r>
      <rPr>
        <b/>
        <sz val="13"/>
        <rFont val="Calibri"/>
        <family val="2"/>
        <scheme val="minor"/>
      </rPr>
      <t xml:space="preserve">100% </t>
    </r>
    <r>
      <rPr>
        <sz val="13"/>
        <rFont val="Calibri"/>
        <family val="2"/>
        <scheme val="minor"/>
      </rPr>
      <t xml:space="preserve">de las manifestaciones. El informes se puede consultar en el link:  </t>
    </r>
    <r>
      <rPr>
        <sz val="13"/>
        <color rgb="FF0000FF"/>
        <rFont val="Calibri"/>
        <family val="2"/>
        <scheme val="minor"/>
      </rPr>
      <t xml:space="preserve">https://www.hospitalmua.gov.co/TransparenciaAccesoInformacion/MenuTransparencia/Informe_Peticiones_Quejas_y_Reclamos_Primer_semestre_2023.pdf </t>
    </r>
    <r>
      <rPr>
        <b/>
        <sz val="13"/>
        <color rgb="FF0070C0"/>
        <rFont val="Calibri"/>
        <family val="2"/>
        <scheme val="minor"/>
      </rPr>
      <t xml:space="preserve"> </t>
    </r>
    <r>
      <rPr>
        <sz val="13"/>
        <color rgb="FF0000FF"/>
        <rFont val="Calibri"/>
        <family val="2"/>
        <scheme val="minor"/>
      </rPr>
      <t xml:space="preserve">
</t>
    </r>
    <r>
      <rPr>
        <sz val="13"/>
        <rFont val="Calibri"/>
        <family val="2"/>
        <scheme val="minor"/>
      </rPr>
      <t>Igualmente, se encuentra publicado el informe de la Gestión de las PQRSD del 2do semestre 2022 y el consolidado anual. se puede consultar en el link:</t>
    </r>
    <r>
      <rPr>
        <sz val="13"/>
        <color rgb="FF0000FF"/>
        <rFont val="Calibri"/>
        <family val="2"/>
        <scheme val="minor"/>
      </rPr>
      <t xml:space="preserve"> https://www.hospitalmua.gov.co/TransparenciaAccesoInformacion/MenuTransparencia/Informe_Peticiones_Quejas_y_Reclamos_Segundo_semestre.pdf
</t>
    </r>
    <r>
      <rPr>
        <sz val="13"/>
        <color theme="1"/>
        <rFont val="Calibri"/>
        <family val="2"/>
        <scheme val="minor"/>
      </rPr>
      <t>En total  se recibieron  2204  solicitudes de
información, en  especial  las relacionadas
a copia  de  historia  clínica (97,46%),  con 
con   6   negadas  al    no    cumplir    con   la 
documentación requerida, con respuesta 
maximo en  11 días  y  solo 1  fue transferida 
por competencia  de la institución para  su 
debido  trámite.</t>
    </r>
    <r>
      <rPr>
        <sz val="13"/>
        <color rgb="FF0000FF"/>
        <rFont val="Calibri"/>
        <family val="2"/>
        <scheme val="minor"/>
      </rPr>
      <t xml:space="preserve">
                                                                                  </t>
    </r>
  </si>
  <si>
    <t>Se tiene programado para la vigencia 2023 una meta de 5 conjuntos de datos abiertos, a agosto 2023 se han actualizado 2 de ellos, obteniendo un porcentaje de cumplimiento del 100% con corte al segundo cuatrimestre</t>
  </si>
  <si>
    <t>Se cuenta con las estrategias documentadas en el Plan Operativo Anual del proceso, lo cual posibilitó la gestión de recursos para la implementación del software con el que se maneja el agendamiento de citas y la empresa que maneja el software de la Historia Clínica Electrónica, que trabajan para lograr el agendamiento de la citas por la página web.</t>
  </si>
  <si>
    <t>Continua en proceso la implementación. Desde la última semana de abril 2023, se cuenta con la aprobación por parte del Comité de Contratación, Inversión y Tecnología de la ESE, para la consecución del modulo requerido para este desarrollo.</t>
  </si>
  <si>
    <t xml:space="preserve">Para el según cuatrimestre, el Jefe de Planeación realiza el seguimiento y se continua en espera de implementarse la mejora ya reportada en el SUIT  para optimizar el agendamiento de la cita. </t>
  </si>
  <si>
    <t xml:space="preserve">No se ha socializado ampliamente, solo desde la Submesa de Gobierno Digital se ha informado el avance en la negociación y disponibilidad del proveedor para continuar con la optimización del trámite. </t>
  </si>
  <si>
    <t xml:space="preserve">Dado los requisitos que deben ajustarse previa a la implementación y el cambio del proveedor del software existente en la Empresa, aún no se entrega el servicio al usuario final, se espera para el ultimo cuatrimestre del 2023. </t>
  </si>
  <si>
    <t>Al igual que se continua con la encuesta de satisfacción sobre los servicios prestados, cada uno de los procesos que se vienen racionalizando, cuentan con la posibilidad de realizar en el mismo  aplicativo SUIT, la encuesta de satisfacción por la cual se medirá el beneficio para el usuario, a la vez se evaluará la necesidad de implementar otros mecanismos para medir los beneficios.</t>
  </si>
  <si>
    <t>Se cuenta con las estrategias documentadas en el Plan Operativo Anual del proceso de Sistemas de la Información, lo cual posibilitó la gestión de recursos para la implementación del software con el cual lograr la interoperabilidad entre los softwares de laboratorio y  el de la historia clínica electrónica que se maneja actualmente, facilitándole al usuario el descargar los resultados de los exámenes de laboratorio a través de la pagina web.</t>
  </si>
  <si>
    <t>Ante el cambio de la empresa administradora que provee el software al Hospital para el manejo de la historia clinica electrónica, se ha retrasado la implementación de la mejora y por tanto, las pruebas técnicas y otros procesos administrativos quedaron en proceso.</t>
  </si>
  <si>
    <t>El trámite se encuentra actualizado  en el SUIT, respecto a la información del proceso de racionaización y los resultados esperados, no obstante, ante el retraso en su implementación, no se ha registrado mas avances en la mejora propuesta.</t>
  </si>
  <si>
    <t xml:space="preserve">Aún no se socializa al usuario interno, ni externo. Como se registro en el seguimiento de abril, el Comité de Contratación, Inversión y Tecnología conoce y aprobó la consecución del modulo que permite la interoperatividad entre el modulo de laboratorio y el software para la administración de la Historia Clínica Electrónica. </t>
  </si>
  <si>
    <t xml:space="preserve">Aún el usuario no recibe los beneficios, se tiene proyectada para septiembre, luego de cumplirse con las etapas legales y técnicas para su implementación.  </t>
  </si>
  <si>
    <t>Estos  procesos de optimización del trámite que implique conexión por la web, en enlace con el aplicativo SUIT, incorporan una encuesta de satisfacción a través de la cual, se medirá el beneficio para el usuario, a la vez,  identificar otras necesidades de implementar mejoras en la racionalización de tramites.</t>
  </si>
  <si>
    <t>Se cuenta con las estrategias documentadas en el Plan Operativo Anual del proceso de Sistemas de la Información, lo cual posibilitó la gestión de recursos para la implementación del software con el cual lograr la interoperabilidad entre los softwares para que el usuario pueda descargar los resultados de los estudios imagenológicos a través de la pagina web.</t>
  </si>
  <si>
    <t>Para el mes de mayo inicia la etapa de prueba con el proveedor para ofrecer al usuario un acceso fácil tanto a las imágenes, como a la lectura de los esttudios, no obstante, aun sin implementarse. Se espera para el 2do cuatrimestre 2023 estar operando y tener los primeros resultados con los pacientes.</t>
  </si>
  <si>
    <t xml:space="preserve">El usuario aun no recibe los benefición de poder consultar los resultados de las imágenes diagnósticas en línea, Ya se ha superado la etapa de prueba y se proyecta para septiembre el tenerse implementada. </t>
  </si>
  <si>
    <t>El presente informe, se exporto de la plataforma SUIT, luego del registro del seguimiento por el Jefe de Planeación y Proyectos y la evaluación por la Oficina de Control Interno de la ESE.</t>
  </si>
  <si>
    <r>
      <rPr>
        <b/>
        <i/>
        <sz val="10"/>
        <rFont val="Arial"/>
        <family val="2"/>
      </rPr>
      <t xml:space="preserve">Observación: </t>
    </r>
    <r>
      <rPr>
        <sz val="10"/>
        <rFont val="Arial"/>
        <family val="2"/>
      </rPr>
      <t>El seguimiento realizado por la Oficina de Control Interno se realizó dentro de este formato, dado que, desde el 28 de agosto se trató de realizarlo a través de la Plataforma SUIT y por problemas técnicos no fue posible. Actualmente con apoyo de la mesa de ayuda se está trabajando para una solución efectiva y poder plasmar este dentro de la platafroma.</t>
    </r>
  </si>
  <si>
    <t>SEGUIMIENTO POR LA OFICINA DE PLANEACIÓN Y LA DE CONTROL INTERNO-   con corte a 8 de septiembre 2023</t>
  </si>
  <si>
    <t>2do Seguimiento- 2do Cuatrimestre 2023</t>
  </si>
  <si>
    <t>Con corte a 8 de septiembre 2023</t>
  </si>
  <si>
    <r>
      <t xml:space="preserve">De acuerdo al </t>
    </r>
    <r>
      <rPr>
        <b/>
        <sz val="13"/>
        <color theme="1"/>
        <rFont val="Calibri"/>
        <family val="2"/>
        <scheme val="minor"/>
      </rPr>
      <t>plan de capacitaciones institucional</t>
    </r>
    <r>
      <rPr>
        <sz val="13"/>
        <color theme="1"/>
        <rFont val="Calibri"/>
        <family val="2"/>
        <scheme val="minor"/>
      </rPr>
      <t xml:space="preserve"> con respecto a los </t>
    </r>
    <r>
      <rPr>
        <b/>
        <sz val="13"/>
        <color theme="1"/>
        <rFont val="Calibri"/>
        <family val="2"/>
        <scheme val="minor"/>
      </rPr>
      <t>31 temas priorizados</t>
    </r>
    <r>
      <rPr>
        <sz val="13"/>
        <color theme="1"/>
        <rFont val="Calibri"/>
        <family val="2"/>
        <scheme val="minor"/>
      </rPr>
      <t xml:space="preserve"> en forma virtual para realizar por </t>
    </r>
    <r>
      <rPr>
        <b/>
        <sz val="13"/>
        <color theme="1"/>
        <rFont val="Calibri"/>
        <family val="2"/>
        <scheme val="minor"/>
      </rPr>
      <t>1311 funcionarios</t>
    </r>
    <r>
      <rPr>
        <sz val="13"/>
        <color theme="1"/>
        <rFont val="Calibri"/>
        <family val="2"/>
        <scheme val="minor"/>
      </rPr>
      <t xml:space="preserve">, se registra un cumplimiento </t>
    </r>
    <r>
      <rPr>
        <b/>
        <sz val="13"/>
        <color theme="1"/>
        <rFont val="Calibri"/>
        <family val="2"/>
        <scheme val="minor"/>
      </rPr>
      <t>del 90,01%</t>
    </r>
    <r>
      <rPr>
        <sz val="13"/>
        <color theme="1"/>
        <rFont val="Calibri"/>
        <family val="2"/>
        <scheme val="minor"/>
      </rPr>
      <t xml:space="preserve"> con </t>
    </r>
    <r>
      <rPr>
        <b/>
        <sz val="13"/>
        <color theme="1"/>
        <rFont val="Calibri"/>
        <family val="2"/>
        <scheme val="minor"/>
      </rPr>
      <t>1180 funcionarios</t>
    </r>
    <r>
      <rPr>
        <sz val="13"/>
        <color theme="1"/>
        <rFont val="Calibri"/>
        <family val="2"/>
        <scheme val="minor"/>
      </rPr>
      <t xml:space="preserve"> que han realizado los temas asignados. que sobre la meta del 80% cumplen al 100%</t>
    </r>
  </si>
  <si>
    <t>Se han presentado 2 informes de seguimiento de las acciones priorizadas de la política de Gobierno Dígital a la Submesa de Gobierno Dígital, inicialmente con la formulación de las acciones a priorizar durante la vigencia y posteriormente detallando las actividades y el avance que se lleva en estas, cumpliendo al 100% con la meta a corte de agosto</t>
  </si>
  <si>
    <t>Para el 2023 se tienen 3 acciones priorizadas, con enfoque en gobernanza se tienen 2 acciones: capacitaciones en diferentes temas y gestión de la participación ciudadana; en arquitectura se tiene priorizada la actuaización del Marco de Referencia en Arquitectura Empresarial, incluyendo integración con el Modelo de Gestión y Gobierno de Tecnologias de la Información. Con corte al 31 de agosto se tiene una calificación en el autodiagnóstico del 65,8%, como estas acciones tienen fecha límite a diciembre no aplica evaluación durente este cuatrimestre.</t>
  </si>
  <si>
    <t>% cumplimiento 2°. Componente a Agosto  2023</t>
  </si>
  <si>
    <r>
      <t xml:space="preserve">Fecha de Publicación:  </t>
    </r>
    <r>
      <rPr>
        <i/>
        <sz val="16"/>
        <rFont val="Arial"/>
        <family val="2"/>
      </rPr>
      <t>14 de Septiembre de 2023</t>
    </r>
  </si>
  <si>
    <r>
      <t xml:space="preserve"> % cumplimiento 1° Componente</t>
    </r>
    <r>
      <rPr>
        <b/>
        <sz val="14"/>
        <color theme="1"/>
        <rFont val="Calibri"/>
        <family val="2"/>
        <scheme val="minor"/>
      </rPr>
      <t xml:space="preserve"> </t>
    </r>
    <r>
      <rPr>
        <b/>
        <sz val="16"/>
        <color theme="1"/>
        <rFont val="Calibri"/>
        <family val="2"/>
        <scheme val="minor"/>
      </rPr>
      <t>Agosto 2023</t>
    </r>
  </si>
  <si>
    <r>
      <t xml:space="preserve">Durante el segundo cuatrimestre de 2023 se cuenta con 29 publicaciones adicionales a las normativas para el cliente externo, entre los cuales se encuentra Información de programas de prevención de la enfermedad y promoción de la salud e instructivos de cuidado en casa por las especialidades tratadas en el Hospital , todo este material informativo se difundió a través de las redes sociales y página web. Frente a la meta, </t>
    </r>
    <r>
      <rPr>
        <b/>
        <sz val="13"/>
        <rFont val="Calibri"/>
        <family val="2"/>
        <scheme val="minor"/>
      </rPr>
      <t>cumple al 100%</t>
    </r>
    <r>
      <rPr>
        <sz val="13"/>
        <rFont val="Calibri"/>
        <family val="2"/>
        <scheme val="minor"/>
      </rPr>
      <t xml:space="preserve">
</t>
    </r>
    <r>
      <rPr>
        <sz val="13"/>
        <color rgb="FF0000FF"/>
        <rFont val="Calibri"/>
        <family val="2"/>
        <scheme val="minor"/>
      </rPr>
      <t>https://www.hospitalmua.gov.co/Nuestrosservicios/Paginas/Cuida-tu-salud-en-casa-Hospitalizacion.aspx</t>
    </r>
  </si>
  <si>
    <r>
      <rPr>
        <sz val="13"/>
        <rFont val="Calibri"/>
        <family val="2"/>
        <scheme val="minor"/>
      </rPr>
      <t xml:space="preserve">Desde Gestión Jurídica, se actualiza en forma cuatrimestral el Normograma, el cual es publicado en la  pagina Web de la E.S.E. con corte a 30 de agosto  2023. Se puede consular en </t>
    </r>
    <r>
      <rPr>
        <sz val="13"/>
        <color rgb="FF0000FF"/>
        <rFont val="Calibri"/>
        <family val="2"/>
        <scheme val="minor"/>
      </rPr>
      <t xml:space="preserve"> https://www.hospitalmua.gov.co/TransparenciaAccesoInformacion/MenuTransparencia/Normograma%20Institucional.xlsx
</t>
    </r>
  </si>
  <si>
    <r>
      <t xml:space="preserve">A la fecha se cuenta en el menú Participa con 92 documentos (pdf, word, excel y power point) de los cuales se valida que </t>
    </r>
    <r>
      <rPr>
        <b/>
        <sz val="13"/>
        <color theme="1"/>
        <rFont val="Calibri"/>
        <family val="2"/>
        <scheme val="minor"/>
      </rPr>
      <t>cumplen 14</t>
    </r>
    <r>
      <rPr>
        <sz val="13"/>
        <color theme="1"/>
        <rFont val="Calibri"/>
        <family val="2"/>
        <scheme val="minor"/>
      </rPr>
      <t xml:space="preserve">, para un </t>
    </r>
    <r>
      <rPr>
        <b/>
        <sz val="13"/>
        <color theme="1"/>
        <rFont val="Calibri"/>
        <family val="2"/>
        <scheme val="minor"/>
      </rPr>
      <t xml:space="preserve">15.22%, </t>
    </r>
    <r>
      <rPr>
        <sz val="13"/>
        <color theme="1"/>
        <rFont val="Calibri"/>
        <family val="2"/>
        <scheme val="minor"/>
      </rPr>
      <t>que sobre la meta del 50%,</t>
    </r>
    <r>
      <rPr>
        <b/>
        <sz val="13"/>
        <color theme="1"/>
        <rFont val="Calibri"/>
        <family val="2"/>
        <scheme val="minor"/>
      </rPr>
      <t xml:space="preserve"> </t>
    </r>
    <r>
      <rPr>
        <sz val="13"/>
        <color theme="1"/>
        <rFont val="Calibri"/>
        <family val="2"/>
        <scheme val="minor"/>
      </rPr>
      <t>se da un cumplimiento del</t>
    </r>
    <r>
      <rPr>
        <b/>
        <sz val="13"/>
        <color theme="1"/>
        <rFont val="Calibri"/>
        <family val="2"/>
        <scheme val="minor"/>
      </rPr>
      <t xml:space="preserve"> 30.44%</t>
    </r>
    <r>
      <rPr>
        <sz val="13"/>
        <color theme="1"/>
        <rFont val="Calibri"/>
        <family val="2"/>
        <scheme val="minor"/>
      </rPr>
      <t xml:space="preserve">
</t>
    </r>
    <r>
      <rPr>
        <b/>
        <sz val="13"/>
        <color rgb="FF0000FF"/>
        <rFont val="Calibri"/>
        <family val="2"/>
        <scheme val="minor"/>
      </rPr>
      <t>Sugerencia de la OCI:</t>
    </r>
    <r>
      <rPr>
        <sz val="13"/>
        <color rgb="FF0000FF"/>
        <rFont val="Calibri"/>
        <family val="2"/>
        <scheme val="minor"/>
      </rPr>
      <t xml:space="preserve"> realizar diagnóstico preliminar de los documentos existentes para fijar metas y ajustar el indicador de acuerdo a la priorización que se dé desde el proceso.</t>
    </r>
  </si>
  <si>
    <t>Agosto</t>
  </si>
  <si>
    <r>
      <t xml:space="preserve">Por parte del Jefe de Planeación y Proyectos y la Oficina de Control Interno, se realiza validación de archivos aportados desde Gestión de Talento Humano, evidenciando que de foma permanente se han contactado con el asesor delegado para gestionar la habilitación de la estructura organizacional (actualizada en diciembre 2022 por la Junta Directiva), asi como, los funcionarios de la Planta de Cargos Temporl, cumpliendo de acuerdo a los soportes con el </t>
    </r>
    <r>
      <rPr>
        <b/>
        <sz val="13"/>
        <rFont val="Calibri"/>
        <family val="2"/>
        <scheme val="minor"/>
      </rPr>
      <t xml:space="preserve">100% de los seguimientos y ajustes requeridos segun la actualización de la información reportada desde la entidad, </t>
    </r>
    <r>
      <rPr>
        <sz val="13"/>
        <rFont val="Calibri"/>
        <family val="2"/>
        <scheme val="minor"/>
      </rPr>
      <t xml:space="preserve">la cual aún presenta inconsistencias dada las dificultades en la plataforma SIGEP-II. 
Igualmente, a partir de los soportes de seguimiento aportados desde Gestión de Talento Humano, se confrontan con el reporte de la plataforma SIGEP-II, en relación con el cumplimiento de la declaración de bienes y rentas del 2022, por parte de los 29 funcionarios habilitados en la plataforma del empleo público para cargar la información a 31 de Julio 2023, se cumplió al </t>
    </r>
    <r>
      <rPr>
        <b/>
        <sz val="13"/>
        <rFont val="Calibri"/>
        <family val="2"/>
        <scheme val="minor"/>
      </rPr>
      <t>75,86% (22)</t>
    </r>
    <r>
      <rPr>
        <sz val="13"/>
        <rFont val="Calibri"/>
        <family val="2"/>
        <scheme val="minor"/>
      </rPr>
      <t xml:space="preserve">, y de estos, se presentó con oportunidad por parte de 17 </t>
    </r>
    <r>
      <rPr>
        <b/>
        <sz val="13"/>
        <rFont val="Calibri"/>
        <family val="2"/>
        <scheme val="minor"/>
      </rPr>
      <t>(58,62%</t>
    </r>
    <r>
      <rPr>
        <sz val="13"/>
        <rFont val="Calibri"/>
        <family val="2"/>
        <scheme val="minor"/>
      </rPr>
      <t xml:space="preserve">) funcionarios de los 29 de la planta de cargos permanente.
Se valida también registros en SIGEP II (informe del 7 de septiembre) relacionados con hoja de vida de 48 funcionarios, encontrando algunas inconsistencias en el reporte que arroja el SIGEP-II, dado que desde la Función Pública, no se han corregido los datos reportados desde la ESE HMUA. </t>
    </r>
  </si>
  <si>
    <r>
      <t xml:space="preserve">Realizar seguimiento para que </t>
    </r>
    <r>
      <rPr>
        <b/>
        <sz val="13"/>
        <rFont val="Calibri"/>
        <family val="2"/>
        <scheme val="minor"/>
      </rPr>
      <t>los contratistas</t>
    </r>
    <r>
      <rPr>
        <sz val="13"/>
        <rFont val="Calibri"/>
        <family val="2"/>
        <scheme val="minor"/>
      </rPr>
      <t xml:space="preserve"> de conformidad a la lista de chequeo para la suscripción de contratos de prestación de servicios de la entidad realicen el </t>
    </r>
    <r>
      <rPr>
        <b/>
        <sz val="13"/>
        <rFont val="Calibri"/>
        <family val="2"/>
      </rPr>
      <t>diligenciamiento del aplicativo o formato por la integridad</t>
    </r>
    <r>
      <rPr>
        <sz val="13"/>
        <rFont val="Calibri"/>
        <family val="2"/>
      </rPr>
      <t>, y el formato del</t>
    </r>
    <r>
      <rPr>
        <b/>
        <sz val="13"/>
        <rFont val="Calibri"/>
        <family val="2"/>
      </rPr>
      <t xml:space="preserve"> reporte del SARLAFT</t>
    </r>
    <r>
      <rPr>
        <sz val="13"/>
        <rFont val="Calibri"/>
        <family val="2"/>
      </rPr>
      <t xml:space="preserve"> para la debida diligencia, cuando aplique, de acuerdo a la Ley 2013 del 2019 antes de la suscripción del contrato</t>
    </r>
  </si>
  <si>
    <r>
      <t>Esta actividad sigue cumpliendose al 100%, ya que, el 100% de los contratistas (169) reportados al Jefe de Planeación y Proyecto, como Oficial de Cumplimiento, para análisis de debida diligenciar (</t>
    </r>
    <r>
      <rPr>
        <i/>
        <sz val="13"/>
        <color theme="1"/>
        <rFont val="Calibri"/>
        <family val="2"/>
        <scheme val="minor"/>
      </rPr>
      <t>que incluye consultas de listas cautelares, validación de los soportes documentales definidos por la Entidad</t>
    </r>
    <r>
      <rPr>
        <sz val="13"/>
        <color theme="1"/>
        <rFont val="Calibri"/>
        <family val="2"/>
        <scheme val="minor"/>
      </rPr>
      <t>), se les ha realizado los chequeos en la base de datos externa. Entre los documentos esta el diligenciamiento de los siguientes formatos:</t>
    </r>
    <r>
      <rPr>
        <b/>
        <sz val="13"/>
        <color theme="1"/>
        <rFont val="Calibri"/>
        <family val="2"/>
        <scheme val="minor"/>
      </rPr>
      <t xml:space="preserve"> FLG024</t>
    </r>
    <r>
      <rPr>
        <sz val="13"/>
        <color theme="1"/>
        <rFont val="Calibri"/>
        <family val="2"/>
        <scheme val="minor"/>
      </rPr>
      <t>, f</t>
    </r>
    <r>
      <rPr>
        <i/>
        <sz val="13"/>
        <color theme="1"/>
        <rFont val="Calibri"/>
        <family val="2"/>
        <scheme val="minor"/>
      </rPr>
      <t>ormato de creación y actualización de proveedores (y otros socios de negocio)</t>
    </r>
    <r>
      <rPr>
        <sz val="13"/>
        <color theme="1"/>
        <rFont val="Calibri"/>
        <family val="2"/>
        <scheme val="minor"/>
      </rPr>
      <t xml:space="preserve">, desde la vigencia 2023 para debida diligencia se exige al 100% de los contratistas;  también el formato </t>
    </r>
    <r>
      <rPr>
        <b/>
        <sz val="13"/>
        <color theme="1"/>
        <rFont val="Calibri"/>
        <family val="2"/>
        <scheme val="minor"/>
      </rPr>
      <t>FTH223</t>
    </r>
    <r>
      <rPr>
        <sz val="13"/>
        <color theme="1"/>
        <rFont val="Calibri"/>
        <family val="2"/>
        <scheme val="minor"/>
      </rPr>
      <t xml:space="preserve"> </t>
    </r>
    <r>
      <rPr>
        <i/>
        <sz val="13"/>
        <color theme="1"/>
        <rFont val="Calibri"/>
        <family val="2"/>
        <scheme val="minor"/>
      </rPr>
      <t>Formato Acuerdo Marco de Confidencialidad</t>
    </r>
    <r>
      <rPr>
        <sz val="13"/>
        <color theme="1"/>
        <rFont val="Calibri"/>
        <family val="2"/>
        <scheme val="minor"/>
      </rPr>
      <t xml:space="preserve">, para el cual se incluyó un clausulado acerca de consulta en listas cautelares y restrictivas, cuyo resultado debe estar en limpio para poder contratar con el hospital; aplica igual a proveedores y contratistas el  </t>
    </r>
    <r>
      <rPr>
        <i/>
        <sz val="13"/>
        <color theme="1"/>
        <rFont val="Calibri"/>
        <family val="2"/>
        <scheme val="minor"/>
      </rPr>
      <t xml:space="preserve">Formato Acuerdo Marco de Confidencialidad y autorización tratamiento de dato, </t>
    </r>
    <r>
      <rPr>
        <sz val="13"/>
        <color theme="1"/>
        <rFont val="Calibri"/>
        <family val="2"/>
        <scheme val="minor"/>
      </rPr>
      <t xml:space="preserve">cumpliéndose en el 100%; y desde la Talento Humano se verifica la </t>
    </r>
    <r>
      <rPr>
        <i/>
        <sz val="13"/>
        <color theme="1"/>
        <rFont val="Calibri"/>
        <family val="2"/>
        <scheme val="minor"/>
      </rPr>
      <t xml:space="preserve">Declaración  de conflicto de interés, </t>
    </r>
    <r>
      <rPr>
        <sz val="13"/>
        <color theme="1"/>
        <rFont val="Calibri"/>
        <family val="2"/>
        <scheme val="minor"/>
      </rPr>
      <t xml:space="preserve">  del cual, no se tiene reporte de ninguna novedad.
En la actualidad se revisa la implementación de otros formatos para ser aplicados por el proceso de Gestión Logística para ser incorporados en la documentación a ser aportada por los proveedores en la contratación del 2024.  </t>
    </r>
  </si>
  <si>
    <r>
      <t xml:space="preserve">
Dados los ajustes requeridos en la forma delas presentaciones de las capacitaciones a realizarse a través de </t>
    </r>
    <r>
      <rPr>
        <b/>
        <sz val="13"/>
        <rFont val="Calibri"/>
        <family val="2"/>
        <scheme val="minor"/>
      </rPr>
      <t>la Plataforma virtual Educativa</t>
    </r>
    <r>
      <rPr>
        <sz val="13"/>
        <rFont val="Calibri"/>
        <family val="2"/>
        <scheme val="minor"/>
      </rPr>
      <t xml:space="preserve"> de la ESE, y considerando los requerimientos la normatividad reciente, se publicó la capacitación: Articulación del
</t>
    </r>
    <r>
      <rPr>
        <b/>
        <sz val="13"/>
        <rFont val="Calibri"/>
        <family val="2"/>
        <scheme val="minor"/>
      </rPr>
      <t>Código de Conducta y Buen Gobierno, SARLAFT/FPADM, SICOF, PAAC-PTEI,</t>
    </r>
    <r>
      <rPr>
        <sz val="13"/>
        <rFont val="Calibri"/>
        <family val="2"/>
        <scheme val="minor"/>
      </rPr>
      <t xml:space="preserve"> el 25 de agosto, en el marco de la charla de transparencia, 
ética   e   integridad   </t>
    </r>
    <r>
      <rPr>
        <b/>
        <sz val="13"/>
        <rFont val="Calibri"/>
        <family val="2"/>
        <scheme val="minor"/>
      </rPr>
      <t>dirigida  a  1,311</t>
    </r>
    <r>
      <rPr>
        <sz val="13"/>
        <rFont val="Calibri"/>
        <family val="2"/>
        <scheme val="minor"/>
      </rPr>
      <t xml:space="preserve">
servidores   públicos   y  contratistas 
del   hospital,   por  lo  cual,  a  31 de 
agosto,  la  realizan  un total  de  </t>
    </r>
    <r>
      <rPr>
        <b/>
        <sz val="13"/>
        <rFont val="Calibri"/>
        <family val="2"/>
        <scheme val="minor"/>
      </rPr>
      <t>138 
servidores</t>
    </r>
    <r>
      <rPr>
        <sz val="13"/>
        <rFont val="Calibri"/>
        <family val="2"/>
        <scheme val="minor"/>
      </rPr>
      <t xml:space="preserve">,  para un </t>
    </r>
    <r>
      <rPr>
        <b/>
        <sz val="13"/>
        <rFont val="Calibri"/>
        <family val="2"/>
        <scheme val="minor"/>
      </rPr>
      <t xml:space="preserve">10,53%, </t>
    </r>
    <r>
      <rPr>
        <sz val="13"/>
        <rFont val="Calibri"/>
        <family val="2"/>
        <scheme val="minor"/>
      </rPr>
      <t>con</t>
    </r>
    <r>
      <rPr>
        <b/>
        <sz val="13"/>
        <rFont val="Calibri"/>
        <family val="2"/>
        <scheme val="minor"/>
      </rPr>
      <t xml:space="preserve"> 8,62</t>
    </r>
    <r>
      <rPr>
        <sz val="13"/>
        <rFont val="Calibri"/>
        <family val="2"/>
        <scheme val="minor"/>
      </rPr>
      <t xml:space="preserve"> de 
calificación promedio. En los 4 meses
restantes, se espera que por mes, la
realicen 131 fucionarios, por lo cual, a
la fecha se lleva un 100%.
Adicionalmente, de forma presencial
y en otras de forma virtual,  el Jefe de
Planeación y Proyectos,  como  Oficial
de  Cumplimiento  ha  asistido  a  los 
</t>
    </r>
    <r>
      <rPr>
        <b/>
        <sz val="13"/>
        <rFont val="Calibri"/>
        <family val="2"/>
        <scheme val="minor"/>
      </rPr>
      <t>grupos   primarios,</t>
    </r>
    <r>
      <rPr>
        <sz val="13"/>
        <rFont val="Calibri"/>
        <family val="2"/>
        <scheme val="minor"/>
      </rPr>
      <t xml:space="preserve">   sensibilizando  un
total de  </t>
    </r>
    <r>
      <rPr>
        <b/>
        <sz val="13"/>
        <rFont val="Calibri"/>
        <family val="2"/>
        <scheme val="minor"/>
      </rPr>
      <t>277 funcionarios.</t>
    </r>
    <r>
      <rPr>
        <sz val="13"/>
        <rFont val="Calibri"/>
        <family val="2"/>
        <scheme val="minor"/>
      </rPr>
      <t xml:space="preserve"> Y a través de
la  </t>
    </r>
    <r>
      <rPr>
        <b/>
        <sz val="13"/>
        <rFont val="Calibri"/>
        <family val="2"/>
        <scheme val="minor"/>
      </rPr>
      <t xml:space="preserve"> charla  de  Inducción</t>
    </r>
    <r>
      <rPr>
        <sz val="13"/>
        <rFont val="Calibri"/>
        <family val="2"/>
        <scheme val="minor"/>
      </rPr>
      <t xml:space="preserve">, a </t>
    </r>
    <r>
      <rPr>
        <b/>
        <sz val="13"/>
        <rFont val="Calibri"/>
        <family val="2"/>
        <scheme val="minor"/>
      </rPr>
      <t xml:space="preserve">121  personas </t>
    </r>
    <r>
      <rPr>
        <sz val="13"/>
        <rFont val="Calibri"/>
        <family val="2"/>
        <scheme val="minor"/>
      </rPr>
      <t xml:space="preserve">
que ingresan nuevas a la Institución.
</t>
    </r>
  </si>
  <si>
    <r>
      <t>De enero a agosto de 2023, se adoptó de la Caja de Herramientas  la actividad "</t>
    </r>
    <r>
      <rPr>
        <b/>
        <i/>
        <sz val="14"/>
        <rFont val="Calibri"/>
        <family val="2"/>
        <scheme val="minor"/>
      </rPr>
      <t>dilemas encadenados</t>
    </r>
    <r>
      <rPr>
        <sz val="14"/>
        <rFont val="Calibri"/>
        <family val="2"/>
        <scheme val="minor"/>
      </rPr>
      <t>"</t>
    </r>
    <r>
      <rPr>
        <sz val="13"/>
        <rFont val="Calibri"/>
        <family val="2"/>
        <scheme val="minor"/>
      </rPr>
      <t xml:space="preserve">, cuyo objetivo en el día del Servidor
Público,   fue  en  forma   práctica,   fortalecer   los
conceptos   de  lo s valores  de integridad. Se tuvo
una participación de </t>
    </r>
    <r>
      <rPr>
        <b/>
        <sz val="13"/>
        <rFont val="Calibri"/>
        <family val="2"/>
        <scheme val="minor"/>
      </rPr>
      <t>260 funcionarios</t>
    </r>
    <r>
      <rPr>
        <sz val="13"/>
        <rFont val="Calibri"/>
        <family val="2"/>
        <scheme val="minor"/>
      </rPr>
      <t xml:space="preserve"> de la ESE. 
Cumpliendo </t>
    </r>
    <r>
      <rPr>
        <b/>
        <sz val="13"/>
        <rFont val="Calibri"/>
        <family val="2"/>
        <scheme val="minor"/>
      </rPr>
      <t xml:space="preserve">al 100% </t>
    </r>
    <r>
      <rPr>
        <sz val="13"/>
        <rFont val="Calibri"/>
        <family val="2"/>
        <scheme val="minor"/>
      </rPr>
      <t xml:space="preserve"> a corte  31 de agosto segun lo  
planeado en el primer semestre.</t>
    </r>
  </si>
  <si>
    <r>
      <t>Se verifica en la plataforma virtual educativa que</t>
    </r>
    <r>
      <rPr>
        <b/>
        <sz val="13"/>
        <rFont val="Calibri"/>
        <family val="2"/>
        <scheme val="minor"/>
      </rPr>
      <t xml:space="preserve"> 219 funcionarios</t>
    </r>
    <r>
      <rPr>
        <sz val="13"/>
        <rFont val="Calibri"/>
        <family val="2"/>
        <scheme val="minor"/>
      </rPr>
      <t xml:space="preserve">  han realizado la capacitación de</t>
    </r>
    <r>
      <rPr>
        <b/>
        <sz val="13"/>
        <rFont val="Calibri"/>
        <family val="2"/>
        <scheme val="minor"/>
      </rPr>
      <t xml:space="preserve"> Código de Ética e Integridad</t>
    </r>
    <r>
      <rPr>
        <sz val="13"/>
        <rFont val="Calibri"/>
        <family val="2"/>
        <scheme val="minor"/>
      </rPr>
      <t>, de acuerdo a lo programado en el plan de capacitaciones institucional 2023, cumpliéndose con una</t>
    </r>
    <r>
      <rPr>
        <b/>
        <sz val="13"/>
        <rFont val="Calibri"/>
        <family val="2"/>
        <scheme val="minor"/>
      </rPr>
      <t xml:space="preserve"> cobertura del 100%</t>
    </r>
    <r>
      <rPr>
        <sz val="13"/>
        <rFont val="Calibri"/>
        <family val="2"/>
        <scheme val="minor"/>
      </rPr>
      <t xml:space="preserve"> que realizaron este curso, y una </t>
    </r>
    <r>
      <rPr>
        <b/>
        <sz val="13"/>
        <rFont val="Calibri"/>
        <family val="2"/>
        <scheme val="minor"/>
      </rPr>
      <t xml:space="preserve">calificación promedio de 9.04, </t>
    </r>
    <r>
      <rPr>
        <sz val="13"/>
        <rFont val="Calibri"/>
        <family val="2"/>
        <scheme val="minor"/>
      </rPr>
      <t>sobre 10, cumpliendo la meta (&gt;80% y &gt;=8.5)</t>
    </r>
    <r>
      <rPr>
        <b/>
        <sz val="13"/>
        <rFont val="Calibri"/>
        <family val="2"/>
        <scheme val="minor"/>
      </rPr>
      <t xml:space="preserve"> al 100%</t>
    </r>
    <r>
      <rPr>
        <sz val="13"/>
        <rFont val="Calibri"/>
        <family val="2"/>
        <scheme val="minor"/>
      </rPr>
      <t>. 
Adicionales a los funcionarios que realizan la capacitación en forma virtual, todos los 121 funcionaron que asistieron con corte al 31 de agosto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 y la de Planeación y Proyectos.</t>
    </r>
  </si>
  <si>
    <r>
      <t>Porcentaje de  cumplimiento de las acciones priorizadas a implementarse para el 2023, en el autodiagnóstico "</t>
    </r>
    <r>
      <rPr>
        <b/>
        <sz val="13"/>
        <rFont val="Calibri"/>
        <family val="2"/>
      </rPr>
      <t>1,2 "Integridad " del  MIPG</t>
    </r>
    <r>
      <rPr>
        <sz val="13"/>
        <rFont val="Calibri"/>
        <family val="2"/>
      </rPr>
      <t xml:space="preserve"> (&gt;=90%) </t>
    </r>
  </si>
  <si>
    <t>El 30 de agosto 2023 se realizo el reporte de la Matriz ITA a la Procuraduría, obteniendo un porcentaje de cumplimiento en la Autoevaluación del 100%, se esta pendiente del informe definitivo de la Auditoría que realice el ente de control. Se registtra en esta evaluación el resultado obtenido en la autoevaluación.</t>
  </si>
  <si>
    <r>
      <rPr>
        <sz val="13"/>
        <color theme="1"/>
        <rFont val="Calibri"/>
        <family val="2"/>
        <scheme val="minor"/>
      </rPr>
      <t xml:space="preserve">Durante  los  meses  de   Julio  y  agosto 
se realizó la actualización del esquema
de    publicación   de    la    entidad,    se 
realizaron 2  Submesas  extraordinarias
de  Gobierno  Digital  donde  se  realizó 
seguimiento de los avances  del trabajo
realizado. 
Esta    actividad    se    cumple   al   100%
con  la  actuaización  y  publicación  del
Esquema  de  publicaciones.  Se  puede
consultar en el siguiente link.
</t>
    </r>
    <r>
      <rPr>
        <sz val="13"/>
        <color rgb="FF0000FF"/>
        <rFont val="Calibri"/>
        <family val="2"/>
        <scheme val="minor"/>
      </rPr>
      <t>https://www.hospitalmua.gov.co/TransparenciaAccesoInformacion/MenuTransparencia/Esquema_Publicacion_De_La_Entidad_2023.xlsx</t>
    </r>
  </si>
  <si>
    <r>
      <rPr>
        <b/>
        <sz val="13"/>
        <color theme="1"/>
        <rFont val="Calibri"/>
        <family val="2"/>
        <scheme val="minor"/>
      </rPr>
      <t xml:space="preserve">Continua en la página web </t>
    </r>
    <r>
      <rPr>
        <sz val="13"/>
        <color theme="1"/>
        <rFont val="Calibri"/>
        <family val="2"/>
        <scheme val="minor"/>
      </rPr>
      <t xml:space="preserve"> el "</t>
    </r>
    <r>
      <rPr>
        <b/>
        <sz val="13"/>
        <color theme="1"/>
        <rFont val="Calibri"/>
        <family val="2"/>
        <scheme val="minor"/>
      </rPr>
      <t xml:space="preserve"> centro de relevo</t>
    </r>
    <r>
      <rPr>
        <sz val="13"/>
        <color theme="1"/>
        <rFont val="Calibri"/>
        <family val="2"/>
        <scheme val="minor"/>
      </rPr>
      <t xml:space="preserve">" que beneficia a la población con discapacidad auditiva, permitiendo esta comunicarse con cualquier persona no oyente, el solicitar el servicio de </t>
    </r>
    <r>
      <rPr>
        <b/>
        <sz val="13"/>
        <color theme="1"/>
        <rFont val="Calibri"/>
        <family val="2"/>
        <scheme val="minor"/>
      </rPr>
      <t xml:space="preserve">interpretación en línea y video. </t>
    </r>
    <r>
      <rPr>
        <sz val="13"/>
        <color theme="1"/>
        <rFont val="Calibri"/>
        <family val="2"/>
        <scheme val="minor"/>
      </rPr>
      <t xml:space="preserve">
Es el segundo año, que durante la </t>
    </r>
    <r>
      <rPr>
        <b/>
        <sz val="13"/>
        <color theme="1"/>
        <rFont val="Calibri"/>
        <family val="2"/>
        <scheme val="minor"/>
      </rPr>
      <t>rendición de cuentas en audiencia publica</t>
    </r>
    <r>
      <rPr>
        <sz val="13"/>
        <color theme="1"/>
        <rFont val="Calibri"/>
        <family val="2"/>
        <scheme val="minor"/>
      </rPr>
      <t xml:space="preserve"> se contó con </t>
    </r>
    <r>
      <rPr>
        <b/>
        <sz val="13"/>
        <color theme="1"/>
        <rFont val="Calibri"/>
        <family val="2"/>
        <scheme val="minor"/>
      </rPr>
      <t xml:space="preserve">un interprete de señas </t>
    </r>
    <r>
      <rPr>
        <sz val="13"/>
        <color theme="1"/>
        <rFont val="Calibri"/>
        <family val="2"/>
        <scheme val="minor"/>
      </rPr>
      <t xml:space="preserve">acompañando toda la transmisión en directo que se realizó por el canal YouTube del Hospital.
Para la fecha se cuenta con la herramienta de accesibilidad, la cual cuenta con funciones como </t>
    </r>
    <r>
      <rPr>
        <b/>
        <sz val="13"/>
        <color theme="1"/>
        <rFont val="Calibri"/>
        <family val="2"/>
        <scheme val="minor"/>
      </rPr>
      <t>reproducción del contenido en voz alta</t>
    </r>
    <r>
      <rPr>
        <sz val="13"/>
        <color theme="1"/>
        <rFont val="Calibri"/>
        <family val="2"/>
        <scheme val="minor"/>
      </rPr>
      <t xml:space="preserve">, </t>
    </r>
    <r>
      <rPr>
        <b/>
        <sz val="13"/>
        <color theme="1"/>
        <rFont val="Calibri"/>
        <family val="2"/>
        <scheme val="minor"/>
      </rPr>
      <t>tipo de fuente para personas dislexicas</t>
    </r>
    <r>
      <rPr>
        <sz val="13"/>
        <color theme="1"/>
        <rFont val="Calibri"/>
        <family val="2"/>
        <scheme val="minor"/>
      </rPr>
      <t xml:space="preserve">, agrandamiento de cursor, </t>
    </r>
    <r>
      <rPr>
        <b/>
        <sz val="13"/>
        <color theme="1"/>
        <rFont val="Calibri"/>
        <family val="2"/>
        <scheme val="minor"/>
      </rPr>
      <t>aumento y disminución de espacio</t>
    </r>
    <r>
      <rPr>
        <sz val="13"/>
        <color theme="1"/>
        <rFont val="Calibri"/>
        <family val="2"/>
        <scheme val="minor"/>
      </rPr>
      <t xml:space="preserve"> entre texto y opciones de</t>
    </r>
    <r>
      <rPr>
        <b/>
        <sz val="13"/>
        <color theme="1"/>
        <rFont val="Calibri"/>
        <family val="2"/>
        <scheme val="minor"/>
      </rPr>
      <t xml:space="preserve"> contraste</t>
    </r>
    <r>
      <rPr>
        <sz val="13"/>
        <color theme="1"/>
        <rFont val="Calibri"/>
        <family val="2"/>
        <scheme val="minor"/>
      </rPr>
      <t>, esta herramienta ayuda a la comunidad a la interacción con la pagina web de la institución.</t>
    </r>
  </si>
  <si>
    <r>
      <t xml:space="preserve">El oficial de cumplimiento presentó a la Gerencia el Junio de 2023, la información correspondiente a la aprobación de la propuesta de PTEE para su revisión y aprobación.  Aspectos que acogian la gestión que ya se venía adelantando mediante la Resolución HMUA No. 510 de febrero de 2023, a traves de la cual se adoptó el PTEI (Programa de Transparencia y Ética Institucional, Circular 53-5 SNS, Ley 2195 de 2022) que actualizaba e implementaba a través del Plan Anticorrupción y Atención al Ciudadano (Ley 1474 de 2011) para la vigencia 2023 que había sido previamente aprobado en la Resolucion HMUA No. 157 de Enero2023. </t>
    </r>
    <r>
      <rPr>
        <sz val="13"/>
        <color rgb="FF0000FF"/>
        <rFont val="Calibri"/>
        <family val="2"/>
        <scheme val="minor"/>
      </rPr>
      <t xml:space="preserve">https://www.hospitalmua.gov.co/TransparenciaAccesoInformacion/MenuTransparencia/Plan%20Anticorrupci%C3%B3n%20y%20Atenci%C3%B3n%20al%20Ciudadano%20%20-%20PAAC%20y%20Programa%20de%20Transparencia%20y%20Etica%20Empresarial%20-%20PTEI%20version%201.0.pdf.
</t>
    </r>
    <r>
      <rPr>
        <sz val="13"/>
        <rFont val="Calibri"/>
        <family val="2"/>
        <scheme val="minor"/>
      </rPr>
      <t xml:space="preserve">Posteriormente fue documentado en el </t>
    </r>
    <r>
      <rPr>
        <b/>
        <sz val="13"/>
        <rFont val="Calibri"/>
        <family val="2"/>
        <scheme val="minor"/>
      </rPr>
      <t>Manual Específico SARLAFT/FPDAM, SICOF Y PTE</t>
    </r>
    <r>
      <rPr>
        <sz val="13"/>
        <rFont val="Calibri"/>
        <family val="2"/>
        <scheme val="minor"/>
      </rPr>
      <t xml:space="preserve">I en el documento </t>
    </r>
    <r>
      <rPr>
        <b/>
        <sz val="13"/>
        <rFont val="Calibri"/>
        <family val="2"/>
        <scheme val="minor"/>
      </rPr>
      <t>MGE009 edición No. 2</t>
    </r>
    <r>
      <rPr>
        <sz val="13"/>
        <rFont val="Calibri"/>
        <family val="2"/>
        <scheme val="minor"/>
      </rPr>
      <t xml:space="preserve">, revisión No. 5 de Agosto de 2023 (esto último una vez fue presentado a la Junta Directiva y aprobado según consta en </t>
    </r>
    <r>
      <rPr>
        <b/>
        <sz val="13"/>
        <rFont val="Calibri"/>
        <family val="2"/>
        <scheme val="minor"/>
      </rPr>
      <t>Acta 003 del 29 de Junio de 2023)</t>
    </r>
    <r>
      <rPr>
        <sz val="13"/>
        <rFont val="Calibri"/>
        <family val="2"/>
        <scheme val="minor"/>
      </rPr>
      <t>, luego se dio formalización con VoBo del Comité institucional de gestión y desempeño según consta en A</t>
    </r>
    <r>
      <rPr>
        <b/>
        <sz val="13"/>
        <rFont val="Calibri"/>
        <family val="2"/>
        <scheme val="minor"/>
      </rPr>
      <t>cta 007 del 31 de agosto de 2023,</t>
    </r>
    <r>
      <rPr>
        <sz val="13"/>
        <rFont val="Calibri"/>
        <family val="2"/>
        <scheme val="minor"/>
      </rPr>
      <t xml:space="preserve"> que aprueba todos los documentos relacionados con la articulación del código de conducta y buen gobierno, manual del SIGR y manual específico LAFT/COF/Soborno y actualiza la política corporativa de gestión general del riesgo que hace inclusión de los subsistemas.
Durante  los meses de febrero y agosto 2023, se presentó a la Junta Directiva los informes del oficial de cumplimiento con enfoque prioritario en SARLAFT.  Con corte al 15 de agosto se han capacitado </t>
    </r>
    <r>
      <rPr>
        <b/>
        <sz val="13"/>
        <rFont val="Calibri"/>
        <family val="2"/>
        <scheme val="minor"/>
      </rPr>
      <t>223 funcionarios</t>
    </r>
    <r>
      <rPr>
        <sz val="13"/>
        <rFont val="Calibri"/>
        <family val="2"/>
        <scheme val="minor"/>
      </rPr>
      <t xml:space="preserve"> de la entidad </t>
    </r>
    <r>
      <rPr>
        <b/>
        <sz val="13"/>
        <rFont val="Calibri"/>
        <family val="2"/>
        <scheme val="minor"/>
      </rPr>
      <t xml:space="preserve">y 40 personas de la comunidad </t>
    </r>
    <r>
      <rPr>
        <sz val="13"/>
        <rFont val="Calibri"/>
        <family val="2"/>
        <scheme val="minor"/>
      </rPr>
      <t xml:space="preserve"> en las estrategias del Plan de Transparencia y Ética Insstituconal PTEI en relación a las acciones anticorrupción, antifraude , riesgos de opacidad y LAFT/FPADM.</t>
    </r>
  </si>
  <si>
    <t>Actividad cumplida desde el primer cuatrimestre, como se puede evidenciar en el informe de evaluación de este periodo. Por lo cual, no aplica su evaluación en este.</t>
  </si>
  <si>
    <r>
      <t>Se definen</t>
    </r>
    <r>
      <rPr>
        <b/>
        <sz val="13"/>
        <rFont val="Calibri"/>
        <family val="2"/>
        <scheme val="minor"/>
      </rPr>
      <t xml:space="preserve"> 6 acciones</t>
    </r>
    <r>
      <rPr>
        <sz val="13"/>
        <rFont val="Calibri"/>
        <family val="2"/>
        <scheme val="minor"/>
      </rPr>
      <t xml:space="preserve"> para el 2023 en el Autodiagnóstico 1.2 de Integridad, de las cuales, se </t>
    </r>
    <r>
      <rPr>
        <b/>
        <sz val="13"/>
        <rFont val="Calibri"/>
        <family val="2"/>
        <scheme val="minor"/>
      </rPr>
      <t>cumplen tres (3):</t>
    </r>
    <r>
      <rPr>
        <sz val="13"/>
        <rFont val="Calibri"/>
        <family val="2"/>
        <scheme val="minor"/>
      </rPr>
      <t xml:space="preserve"> (socializar los resultados del 2022 a la submesa, definir e implementar una metodología para implementar el Código de Ética e Integridad, e incluir en el Plan de Comunicaciones el despliegue de dicho Código), con una </t>
    </r>
    <r>
      <rPr>
        <b/>
        <sz val="13"/>
        <rFont val="Calibri"/>
        <family val="2"/>
        <scheme val="minor"/>
      </rPr>
      <t xml:space="preserve">(1) </t>
    </r>
    <r>
      <rPr>
        <sz val="13"/>
        <rFont val="Calibri"/>
        <family val="2"/>
        <scheme val="minor"/>
      </rPr>
      <t xml:space="preserve">que </t>
    </r>
    <r>
      <rPr>
        <b/>
        <sz val="13"/>
        <rFont val="Calibri"/>
        <family val="2"/>
        <scheme val="minor"/>
      </rPr>
      <t>cumple parcial,</t>
    </r>
    <r>
      <rPr>
        <sz val="13"/>
        <rFont val="Calibri"/>
        <family val="2"/>
        <scheme val="minor"/>
      </rPr>
      <t xml:space="preserve"> relacionada a la inclusión en el Manual de Etica e Integridad los mecanismos de retroalimentación, recolección de información de las observaciones de los colaboradores en la implementación del Código de Eica e Integridad) y  </t>
    </r>
    <r>
      <rPr>
        <b/>
        <sz val="13"/>
        <rFont val="Calibri"/>
        <family val="2"/>
        <scheme val="minor"/>
      </rPr>
      <t>dos (2) no se cumplen:</t>
    </r>
    <r>
      <rPr>
        <sz val="13"/>
        <rFont val="Calibri"/>
        <family val="2"/>
        <scheme val="minor"/>
      </rPr>
      <t xml:space="preserve"> (mecanismos para corroborr la confidencialidad de los funcionarios, definir presupuesto para las actividades de la submesa de Ética e Integridad); por lo tanto, para agosto con una evaluación cualitativa, se concluye que de 6 acciones, </t>
    </r>
    <r>
      <rPr>
        <b/>
        <sz val="13"/>
        <rFont val="Calibri"/>
        <family val="2"/>
        <scheme val="minor"/>
      </rPr>
      <t>cumple 3,5</t>
    </r>
    <r>
      <rPr>
        <sz val="13"/>
        <rFont val="Calibri"/>
        <family val="2"/>
        <scheme val="minor"/>
      </rPr>
      <t xml:space="preserve">, para un </t>
    </r>
    <r>
      <rPr>
        <b/>
        <sz val="13"/>
        <rFont val="Calibri"/>
        <family val="2"/>
        <scheme val="minor"/>
      </rPr>
      <t xml:space="preserve">58,33%, que </t>
    </r>
    <r>
      <rPr>
        <sz val="13"/>
        <rFont val="Calibri"/>
        <family val="2"/>
        <scheme val="minor"/>
      </rPr>
      <t>sobre el 54% que se proyecta como meta a agosto (de marzo a agosto), se lleva un</t>
    </r>
    <r>
      <rPr>
        <b/>
        <sz val="13"/>
        <rFont val="Calibri"/>
        <family val="2"/>
        <scheme val="minor"/>
      </rPr>
      <t xml:space="preserve"> cumplimiento del 100%. </t>
    </r>
    <r>
      <rPr>
        <sz val="13"/>
        <rFont val="Calibri"/>
        <family val="2"/>
        <scheme val="minor"/>
      </rPr>
      <t xml:space="preserve">
Entre las acciones implementadas,  se destaca,  la
modificación del botón en la intranet  y  web  de la 
ESE, antes denominada SALUDHABLE, por "</t>
    </r>
    <r>
      <rPr>
        <b/>
        <i/>
        <sz val="13"/>
        <rFont val="Calibri"/>
        <family val="2"/>
        <scheme val="minor"/>
      </rPr>
      <t xml:space="preserve">Hablemos
de transparencia, ética e integridad" </t>
    </r>
    <r>
      <rPr>
        <b/>
        <sz val="13"/>
        <rFont val="Calibri"/>
        <family val="2"/>
        <scheme val="minor"/>
      </rPr>
      <t xml:space="preserve">HMUA TE ESCUCHA,
</t>
    </r>
    <r>
      <rPr>
        <sz val="13"/>
        <rFont val="Calibri"/>
        <family val="2"/>
        <scheme val="minor"/>
      </rPr>
      <t>allí se  encuentran  las  experiencias exitosas en la
implementación   para   fortalecer  los   valores  del
servidor público.  Por  este  mismo medio,  se  da la
posibilidad de  reportar la sospech a de  corrupción, 
opacidad, fraude y  lo que  atente contra los  valores 
de la Entidad.</t>
    </r>
  </si>
  <si>
    <r>
      <t>Proporción de</t>
    </r>
    <r>
      <rPr>
        <b/>
        <sz val="13"/>
        <rFont val="Calibri"/>
        <family val="2"/>
      </rPr>
      <t xml:space="preserve"> funcionarios capacitados </t>
    </r>
    <r>
      <rPr>
        <sz val="13"/>
        <rFont val="Calibri"/>
        <family val="2"/>
      </rPr>
      <t xml:space="preserve">en la </t>
    </r>
    <r>
      <rPr>
        <b/>
        <sz val="13"/>
        <rFont val="Calibri"/>
        <family val="2"/>
      </rPr>
      <t>política de administración de riesgos,</t>
    </r>
    <r>
      <rPr>
        <sz val="13"/>
        <rFont val="Calibri"/>
        <family val="2"/>
      </rPr>
      <t xml:space="preserve"> y en las acciones a implementarse desde el </t>
    </r>
    <r>
      <rPr>
        <b/>
        <sz val="13"/>
        <rFont val="Calibri"/>
        <family val="2"/>
      </rPr>
      <t>Plan Anticorrupción y Atención al Ciudadano</t>
    </r>
    <r>
      <rPr>
        <sz val="13"/>
        <rFont val="Calibri"/>
        <family val="2"/>
      </rPr>
      <t xml:space="preserve"> de la vigencia. Calificación promedio &gt;= 8.5
meta:   (&gt;=</t>
    </r>
    <r>
      <rPr>
        <b/>
        <sz val="13"/>
        <rFont val="Calibri"/>
        <family val="2"/>
      </rPr>
      <t>50</t>
    </r>
    <r>
      <rPr>
        <sz val="13"/>
        <rFont val="Calibri"/>
        <family val="2"/>
      </rPr>
      <t xml:space="preserve"> %) de todo el personal en ambos temas incluyendo supernumerarios  y contratistas).
</t>
    </r>
  </si>
  <si>
    <r>
      <t xml:space="preserve">Desde Gestión de Planeación y Proyectos, se actualizó el </t>
    </r>
    <r>
      <rPr>
        <b/>
        <sz val="13"/>
        <rFont val="Calibri"/>
        <family val="2"/>
        <scheme val="minor"/>
      </rPr>
      <t xml:space="preserve">Código de Conducta y Buen Gobierno, </t>
    </r>
    <r>
      <rPr>
        <sz val="13"/>
        <rFont val="Calibri"/>
        <family val="2"/>
        <scheme val="minor"/>
      </rPr>
      <t xml:space="preserve">referenciando </t>
    </r>
    <r>
      <rPr>
        <b/>
        <sz val="13"/>
        <rFont val="Calibri"/>
        <family val="2"/>
        <scheme val="minor"/>
      </rPr>
      <t xml:space="preserve">los compromisos y conductas éticas </t>
    </r>
    <r>
      <rPr>
        <sz val="13"/>
        <rFont val="Calibri"/>
        <family val="2"/>
        <scheme val="minor"/>
      </rPr>
      <t>que adopta la entidad con el mismo Hospital, la Junta Directiva, los funcionarios, los usuarios y susu familias, otros clientes, comunidades organizadas del municipio, Instituciones educativas, el Estado los Entes de COntrol, los prestadores y aseguradores en salud, asi como con los proveedore, incluyendo los compromisos frente a conflictos de interés, igualmente se definen l</t>
    </r>
    <r>
      <rPr>
        <b/>
        <sz val="13"/>
        <rFont val="Calibri"/>
        <family val="2"/>
        <scheme val="minor"/>
      </rPr>
      <t>os protocolos éticos</t>
    </r>
    <r>
      <rPr>
        <sz val="13"/>
        <rFont val="Calibri"/>
        <family val="2"/>
        <scheme val="minor"/>
      </rPr>
      <t xml:space="preserve"> relacionados a lealtaad, manejo de la imagen institucional, armonía laboral, manejo del conflicto de interés y aquellos vinculados con la prestación del servicio, al igual, los protocolos de transparencia y pácticas anticorrupción, incrosporando el Código de Ética para la administración del subsistema de los resgos de Lavado de Activos y Financiación del Terrorismo y la FInanciación de la Proliferación de Armas de Destrucción Masiva (LAFT/FPADM), conforme a la Circular 4-5 y Circular 5-5 de 2021 expedidas por la Supersalud sobre los  subsistema de riesgos (entre los cuales está los de corrupción, opacidad y fraude-SICOF). Este código se separa del C</t>
    </r>
    <r>
      <rPr>
        <b/>
        <sz val="13"/>
        <rFont val="Calibri"/>
        <family val="2"/>
        <scheme val="minor"/>
      </rPr>
      <t>ódigo de Ética e Integridad</t>
    </r>
    <r>
      <rPr>
        <sz val="13"/>
        <rFont val="Calibri"/>
        <family val="2"/>
        <scheme val="minor"/>
      </rPr>
      <t xml:space="preserve"> que está bajo la responsabilidad de Talento Humano y con el cual se cuenta desde 2008, siendo su ultima actualización en el </t>
    </r>
    <r>
      <rPr>
        <b/>
        <sz val="13"/>
        <rFont val="Calibri"/>
        <family val="2"/>
        <scheme val="minor"/>
      </rPr>
      <t xml:space="preserve">2021.
</t>
    </r>
  </si>
  <si>
    <r>
      <t>Conforme a la</t>
    </r>
    <r>
      <rPr>
        <b/>
        <sz val="13"/>
        <rFont val="Calibri"/>
        <family val="2"/>
        <scheme val="minor"/>
      </rPr>
      <t xml:space="preserve"> actualización de la matriz de riesgo </t>
    </r>
    <r>
      <rPr>
        <sz val="13"/>
        <rFont val="Calibri"/>
        <family val="2"/>
        <scheme val="minor"/>
      </rPr>
      <t>del 2022, para gestionarse en a vigencia anterior, esta se debio extender  hasta Julio 2023, dada la nueva actualización de la Guía de administración de riesgos y diseño de controles del DAFP versión 6 expedida en Noviembre 2022 y los lineamientos contemplados en la Circular 4-5 y 5-5 de septiembre 2021 de la Supersalud para ser implementada a partir de agosto 2022, lo que implicó el ajuste del Manual de Administración de Riesgos y del aplicativo digital en el cual se gestionan los riesgos de la ESE. Por lo tanto, a Julio 2023 se inició con la asesoría sobre la implementación de estas nuevas metodologias por parte de Planeación y la OCI a los diferentes Líderes y Jefes de procesos y procedimiento definidos para la i</t>
    </r>
    <r>
      <rPr>
        <b/>
        <sz val="13"/>
        <rFont val="Calibri"/>
        <family val="2"/>
        <scheme val="minor"/>
      </rPr>
      <t>dentificación de Riesgos a gestionarse durante el 2023</t>
    </r>
    <r>
      <rPr>
        <sz val="13"/>
        <rFont val="Calibri"/>
        <family val="2"/>
        <scheme val="minor"/>
      </rPr>
      <t>. Con corte a 31 de agosto y de acuerdo a la planificación de la OCI y Planeación, se lleva una</t>
    </r>
    <r>
      <rPr>
        <b/>
        <sz val="13"/>
        <rFont val="Calibri"/>
        <family val="2"/>
        <scheme val="minor"/>
      </rPr>
      <t xml:space="preserve"> cobertura de 16</t>
    </r>
    <r>
      <rPr>
        <sz val="13"/>
        <rFont val="Calibri"/>
        <family val="2"/>
        <scheme val="minor"/>
      </rPr>
      <t xml:space="preserve"> </t>
    </r>
    <r>
      <rPr>
        <b/>
        <sz val="13"/>
        <rFont val="Calibri"/>
        <family val="2"/>
        <scheme val="minor"/>
      </rPr>
      <t>(76.19%) d</t>
    </r>
    <r>
      <rPr>
        <sz val="13"/>
        <rFont val="Calibri"/>
        <family val="2"/>
        <scheme val="minor"/>
      </rPr>
      <t xml:space="preserve">e </t>
    </r>
    <r>
      <rPr>
        <b/>
        <sz val="13"/>
        <rFont val="Calibri"/>
        <family val="2"/>
        <scheme val="minor"/>
      </rPr>
      <t xml:space="preserve">los procesos </t>
    </r>
    <r>
      <rPr>
        <sz val="13"/>
        <rFont val="Calibri"/>
        <family val="2"/>
        <scheme val="minor"/>
      </rPr>
      <t xml:space="preserve">de un total de 2; a los cuales,  se les ha identificado </t>
    </r>
    <r>
      <rPr>
        <b/>
        <sz val="13"/>
        <rFont val="Calibri"/>
        <family val="2"/>
        <scheme val="minor"/>
      </rPr>
      <t>67 riesgos</t>
    </r>
    <r>
      <rPr>
        <sz val="13"/>
        <rFont val="Calibri"/>
        <family val="2"/>
        <scheme val="minor"/>
      </rPr>
      <t xml:space="preserve">, con </t>
    </r>
    <r>
      <rPr>
        <b/>
        <sz val="13"/>
        <rFont val="Calibri"/>
        <family val="2"/>
        <scheme val="minor"/>
      </rPr>
      <t xml:space="preserve">300 controles </t>
    </r>
    <r>
      <rPr>
        <sz val="13"/>
        <rFont val="Calibri"/>
        <family val="2"/>
        <scheme val="minor"/>
      </rPr>
      <t xml:space="preserve">y se han formulado </t>
    </r>
    <r>
      <rPr>
        <b/>
        <sz val="13"/>
        <rFont val="Calibri"/>
        <family val="2"/>
        <scheme val="minor"/>
      </rPr>
      <t>96 acciones de mejora</t>
    </r>
    <r>
      <rPr>
        <sz val="13"/>
        <rFont val="Calibri"/>
        <family val="2"/>
        <scheme val="minor"/>
      </rPr>
      <t xml:space="preserve"> tanto para mejorar los controles como para mitigar los riesgos, con un cumplimiento a la fecha tal como se muestra en la tabla siguiente.
Para septiembre se culminará con la identificación de los riesgos de los 5 procesos faltantes.</t>
    </r>
  </si>
  <si>
    <r>
      <t xml:space="preserve">En el periodo comprendido de enero - agosto 2023, la </t>
    </r>
    <r>
      <rPr>
        <b/>
        <sz val="13"/>
        <rFont val="Calibri"/>
        <family val="2"/>
        <scheme val="minor"/>
      </rPr>
      <t xml:space="preserve">encuesta </t>
    </r>
    <r>
      <rPr>
        <sz val="13"/>
        <rFont val="Calibri"/>
        <family val="2"/>
        <scheme val="minor"/>
      </rPr>
      <t xml:space="preserve">sobre haber evidenciado la </t>
    </r>
    <r>
      <rPr>
        <b/>
        <i/>
        <sz val="13"/>
        <rFont val="Calibri"/>
        <family val="2"/>
        <scheme val="minor"/>
      </rPr>
      <t>materialización de riesgos de Corrupción, Opacidad y Fraude</t>
    </r>
    <r>
      <rPr>
        <sz val="13"/>
        <rFont val="Calibri"/>
        <family val="2"/>
        <scheme val="minor"/>
      </rPr>
      <t xml:space="preserve">, la cual, ha sido diligenciada por un total de </t>
    </r>
    <r>
      <rPr>
        <b/>
        <sz val="13"/>
        <rFont val="Calibri"/>
        <family val="2"/>
        <scheme val="minor"/>
      </rPr>
      <t>98 funcionario</t>
    </r>
    <r>
      <rPr>
        <sz val="13"/>
        <rFont val="Calibri"/>
        <family val="2"/>
        <scheme val="minor"/>
      </rPr>
      <t xml:space="preserve">s de la institución, de estos, el </t>
    </r>
    <r>
      <rPr>
        <b/>
        <sz val="13"/>
        <rFont val="Calibri"/>
        <family val="2"/>
        <scheme val="minor"/>
      </rPr>
      <t>93,18% d</t>
    </r>
    <r>
      <rPr>
        <sz val="13"/>
        <rFont val="Calibri"/>
        <family val="2"/>
        <scheme val="minor"/>
      </rPr>
      <t xml:space="preserve">eclara </t>
    </r>
    <r>
      <rPr>
        <b/>
        <sz val="13"/>
        <rFont val="Calibri"/>
        <family val="2"/>
        <scheme val="minor"/>
      </rPr>
      <t>no haber evidenciado</t>
    </r>
    <r>
      <rPr>
        <sz val="13"/>
        <rFont val="Calibri"/>
        <family val="2"/>
        <scheme val="minor"/>
      </rPr>
      <t xml:space="preserve"> ningún acto de Corrupción , Opacidad o Fraude, lo que significa que el 6.82% refirieron haber evidenciado algun acto relacionado al SICOF, que frente a la meta (&lt;=5%) se cumple en un </t>
    </r>
    <r>
      <rPr>
        <b/>
        <sz val="13"/>
        <rFont val="Calibri"/>
        <family val="2"/>
        <scheme val="minor"/>
      </rPr>
      <t>98,08%</t>
    </r>
  </si>
  <si>
    <r>
      <t>En el mes de Julio se publicó en el portal web institucional l</t>
    </r>
    <r>
      <rPr>
        <b/>
        <sz val="13"/>
        <rFont val="Calibri"/>
        <family val="2"/>
        <scheme val="minor"/>
      </rPr>
      <t>a encuesta para la comunidad</t>
    </r>
    <r>
      <rPr>
        <sz val="13"/>
        <rFont val="Calibri"/>
        <family val="2"/>
        <scheme val="minor"/>
      </rPr>
      <t xml:space="preserve"> con el objetivo de identificar p</t>
    </r>
    <r>
      <rPr>
        <b/>
        <sz val="13"/>
        <rFont val="Calibri"/>
        <family val="2"/>
        <scheme val="minor"/>
      </rPr>
      <t xml:space="preserve">osibles riesgos de corrupción. </t>
    </r>
    <r>
      <rPr>
        <sz val="13"/>
        <rFont val="Calibri"/>
        <family val="2"/>
        <scheme val="minor"/>
      </rPr>
      <t xml:space="preserve">
Dado que, a 31 de agosto no se ha recibido respuesta por parte de la comunidad, se considera que no aplica la valoración de este indicador. 
Se solicitará apoyo de comunicaciones para incentivar a la comunidad a participar de esta activamente. 
La encuesta se puede consultar y diligenciar en el siguiente Link: </t>
    </r>
    <r>
      <rPr>
        <sz val="13"/>
        <color rgb="FF0000FF"/>
        <rFont val="Calibri"/>
        <family val="2"/>
        <scheme val="minor"/>
      </rPr>
      <t>https://www.hospitalmua.gov.co/TransparenciaAccesoInformacion/Paginas/Hablemos-de-Transparencia.aspx</t>
    </r>
  </si>
  <si>
    <r>
      <t xml:space="preserve">El documento con la </t>
    </r>
    <r>
      <rPr>
        <b/>
        <sz val="13"/>
        <rFont val="Calibri"/>
        <family val="2"/>
        <scheme val="minor"/>
      </rPr>
      <t>metodología y matriz de segmentación</t>
    </r>
    <r>
      <rPr>
        <sz val="13"/>
        <rFont val="Calibri"/>
        <family val="2"/>
        <scheme val="minor"/>
      </rPr>
      <t xml:space="preserve"> actualizada se cumplió desde el primer cuatrimestre.  Durante este cuatrimestre el oficial de cumplimiento, presentó el 14 de agosto, su informe a la Junta Directiva, que incluyó el análisis de </t>
    </r>
    <r>
      <rPr>
        <b/>
        <sz val="13"/>
        <rFont val="Calibri"/>
        <family val="2"/>
        <scheme val="minor"/>
      </rPr>
      <t>segmentación de socios de negocio</t>
    </r>
    <r>
      <rPr>
        <sz val="13"/>
        <rFont val="Calibri"/>
        <family val="2"/>
        <scheme val="minor"/>
      </rPr>
      <t xml:space="preserve">, con los siguientes resultados:
* 105 consultas de debida diligencia comercial y financiera entre enero y julio de 2023
* 189 monitoreos LAFT
* 12 Coincidencias en Listas no Vinculantes (Panamá Papers, Pandora Papers)
* 3 Coincidencias en Noticias
* 0 Coincidencias de Reporte de Operaciones Sospechosas (ROS)
* 4 Eventos Operaciones Inusuales por procedimientos: por transacciones individuales recibidas en efectivo &gt;= * $5.000.000
* </t>
    </r>
    <r>
      <rPr>
        <b/>
        <sz val="13"/>
        <rFont val="Calibri"/>
        <family val="2"/>
        <scheme val="minor"/>
      </rPr>
      <t>100% de cumplimiento</t>
    </r>
    <r>
      <rPr>
        <sz val="13"/>
        <rFont val="Calibri"/>
        <family val="2"/>
        <scheme val="minor"/>
      </rPr>
      <t xml:space="preserve"> oportuno en los</t>
    </r>
    <r>
      <rPr>
        <b/>
        <sz val="13"/>
        <rFont val="Calibri"/>
        <family val="2"/>
        <scheme val="minor"/>
      </rPr>
      <t xml:space="preserve"> reportes </t>
    </r>
    <r>
      <rPr>
        <sz val="13"/>
        <rFont val="Calibri"/>
        <family val="2"/>
        <scheme val="minor"/>
      </rPr>
      <t xml:space="preserve">mensuales enviados a la </t>
    </r>
    <r>
      <rPr>
        <b/>
        <sz val="13"/>
        <rFont val="Calibri"/>
        <family val="2"/>
        <scheme val="minor"/>
      </rPr>
      <t xml:space="preserve">UIAF </t>
    </r>
    <r>
      <rPr>
        <sz val="13"/>
        <rFont val="Calibri"/>
        <family val="2"/>
        <scheme val="minor"/>
      </rPr>
      <t>de Enero a Julio de 2023</t>
    </r>
  </si>
  <si>
    <r>
      <t xml:space="preserve">Conforme a la revisión por los  integrantes  del 
Comité Coodinador de Control Interno y Calidad
CCCIC se </t>
    </r>
    <r>
      <rPr>
        <b/>
        <sz val="13"/>
        <rFont val="Calibri"/>
        <family val="2"/>
        <scheme val="minor"/>
      </rPr>
      <t xml:space="preserve">modificó el plan Anticorrupción y Atención 
al Ciudadano, </t>
    </r>
    <r>
      <rPr>
        <sz val="13"/>
        <rFont val="Calibri"/>
        <family val="2"/>
        <scheme val="minor"/>
      </rPr>
      <t xml:space="preserve">que consta de </t>
    </r>
    <r>
      <rPr>
        <b/>
        <sz val="13"/>
        <rFont val="Calibri"/>
        <family val="2"/>
        <scheme val="minor"/>
      </rPr>
      <t>6 componentes, 58 
actividades, con 59 indicadores,</t>
    </r>
    <r>
      <rPr>
        <sz val="13"/>
        <rFont val="Calibri"/>
        <family val="2"/>
        <scheme val="minor"/>
      </rPr>
      <t xml:space="preserve">  siendo  aprobado 
por  Gerencia mediante la</t>
    </r>
    <r>
      <rPr>
        <b/>
        <sz val="14"/>
        <rFont val="Calibri"/>
        <family val="2"/>
        <scheme val="minor"/>
      </rPr>
      <t xml:space="preserve"> Resolución 510 del 
22 de febrero 2023, </t>
    </r>
    <r>
      <rPr>
        <sz val="14"/>
        <rFont val="Calibri"/>
        <family val="2"/>
        <scheme val="minor"/>
      </rPr>
      <t>en su versión  1,  articulado
con el P</t>
    </r>
    <r>
      <rPr>
        <b/>
        <sz val="14"/>
        <rFont val="Calibri"/>
        <family val="2"/>
        <scheme val="minor"/>
      </rPr>
      <t>rograma de  Transparencia y Ética  
Institucional, PAAC-PTEI-2023</t>
    </r>
    <r>
      <rPr>
        <sz val="14"/>
        <rFont val="Calibri"/>
        <family val="2"/>
        <scheme val="minor"/>
      </rPr>
      <t xml:space="preserve"> y se define el
seguimiento y monitoreo del Sistema Integral 
de Gestión de Riesgos, con sus 11 subsistemas.</t>
    </r>
    <r>
      <rPr>
        <b/>
        <sz val="14"/>
        <rFont val="Calibri"/>
        <family val="2"/>
        <scheme val="minor"/>
      </rPr>
      <t xml:space="preserve">
</t>
    </r>
    <r>
      <rPr>
        <sz val="14"/>
        <rFont val="Calibri"/>
        <family val="2"/>
        <scheme val="minor"/>
      </rPr>
      <t xml:space="preserve">
Publicado en el link </t>
    </r>
    <r>
      <rPr>
        <sz val="11"/>
        <color rgb="FF0000FF"/>
        <rFont val="Calibri"/>
        <family val="2"/>
        <scheme val="minor"/>
      </rPr>
      <t>https://www.hospitalmua.gov.co/TransparenciaAccesoInformacion/MenuTransparencia/Plan%20Anticorrupci%C3%B3n%20y%20Atenci%C3%B3n%20al%20Ciudadano%20%20-%20PAAC%20y%20Programa%20de%20Transparencia%20y%20Etica%20Empresarial%20-%20PTEI%20version%201.0.pdf</t>
    </r>
  </si>
  <si>
    <r>
      <t xml:space="preserve">A enero 2023 se cumplió con la evaluación del 100% de los riesgos del 100% de los procesos incluyendo la verificación de la efectividad de los controles para evitar los riesgos de corrupción, identificacando que durante el 2022 se materializó 1 riesgo de corrupción, el cual se analizó en el CCCIC donde se propusieron las acciones de mejora respectivas.
Corte a 31 de agosto la </t>
    </r>
    <r>
      <rPr>
        <b/>
        <sz val="13"/>
        <rFont val="Calibri"/>
        <family val="2"/>
        <scheme val="minor"/>
      </rPr>
      <t>evaluación del cumplimiento y efectividad</t>
    </r>
    <r>
      <rPr>
        <sz val="13"/>
        <rFont val="Calibri"/>
        <family val="2"/>
        <scheme val="minor"/>
      </rPr>
      <t xml:space="preserve"> de los controles y la implementación de las acciones de mejora para mitigar los </t>
    </r>
    <r>
      <rPr>
        <b/>
        <sz val="13"/>
        <rFont val="Calibri"/>
        <family val="2"/>
        <scheme val="minor"/>
      </rPr>
      <t>riesgos</t>
    </r>
    <r>
      <rPr>
        <sz val="13"/>
        <rFont val="Calibri"/>
        <family val="2"/>
        <scheme val="minor"/>
      </rPr>
      <t xml:space="preserve"> y mejorar los controles, a realizarse por parte de la Oficina de Control Interno OCI presenta</t>
    </r>
    <r>
      <rPr>
        <b/>
        <sz val="13"/>
        <rFont val="Calibri"/>
        <family val="2"/>
        <scheme val="minor"/>
      </rPr>
      <t xml:space="preserve"> un avance del 76,19%, </t>
    </r>
    <r>
      <rPr>
        <sz val="13"/>
        <rFont val="Calibri"/>
        <family val="2"/>
        <scheme val="minor"/>
      </rPr>
      <t>(16 de 21 procesos auditados en la gestión de riesgos), esto, dado el volumen de informes normativos y requerimientos por parte de los entes de control, que ha requerido la asesoria y/o respuesta directa por la OCI durante el primer semestre 2023.
El promedio del cumplimiento de la evaluación representa un</t>
    </r>
    <r>
      <rPr>
        <b/>
        <sz val="13"/>
        <rFont val="Calibri"/>
        <family val="2"/>
        <scheme val="minor"/>
      </rPr>
      <t xml:space="preserve"> 88.09%.</t>
    </r>
    <r>
      <rPr>
        <sz val="13"/>
        <rFont val="Calibri"/>
        <family val="2"/>
        <scheme val="minor"/>
      </rPr>
      <t xml:space="preserve">
Se proyecta para la primera semana de octubre finalizar las evaluaciones y la asesoria para la consrucción de las matrices de riesgos de las 5 procesos faltantes.</t>
    </r>
  </si>
  <si>
    <t>De acuerdo a la fecha programada y el avance que se tiene en la construcción de la matriz de riesgos 2023-2024, algunos procesos han iniciado la socialización en la medida en que se ha culminado el proceso. Esta actividad no aplica para el periodo evaluado.</t>
  </si>
  <si>
    <r>
      <t xml:space="preserve"> indicador 1- El cumplimiento de la </t>
    </r>
    <r>
      <rPr>
        <b/>
        <sz val="13"/>
        <rFont val="Calibri"/>
        <family val="2"/>
        <scheme val="minor"/>
      </rPr>
      <t>ejecución de los planes de mejora</t>
    </r>
    <r>
      <rPr>
        <sz val="13"/>
        <rFont val="Calibri"/>
        <family val="2"/>
        <scheme val="minor"/>
      </rPr>
      <t xml:space="preserve"> a 82 riesgos y 23 a controles fue del </t>
    </r>
    <r>
      <rPr>
        <b/>
        <sz val="13"/>
        <rFont val="Calibri"/>
        <family val="2"/>
        <scheme val="minor"/>
      </rPr>
      <t xml:space="preserve">91.80%; </t>
    </r>
    <r>
      <rPr>
        <sz val="13"/>
        <rFont val="Calibri"/>
        <family val="2"/>
        <scheme val="minor"/>
      </rPr>
      <t xml:space="preserve">y un cumplimiento en la </t>
    </r>
    <r>
      <rPr>
        <b/>
        <sz val="13"/>
        <rFont val="Calibri"/>
        <family val="2"/>
        <scheme val="minor"/>
      </rPr>
      <t>efectividad y ejecución de los 283 controles</t>
    </r>
    <r>
      <rPr>
        <sz val="13"/>
        <rFont val="Calibri"/>
        <family val="2"/>
        <scheme val="minor"/>
      </rPr>
      <t xml:space="preserve"> evaluados a 16 procesos del</t>
    </r>
    <r>
      <rPr>
        <b/>
        <sz val="13"/>
        <rFont val="Calibri"/>
        <family val="2"/>
        <scheme val="minor"/>
      </rPr>
      <t xml:space="preserve"> 97.37%</t>
    </r>
    <r>
      <rPr>
        <sz val="13"/>
        <rFont val="Calibri"/>
        <family val="2"/>
        <scheme val="minor"/>
      </rPr>
      <t>, con corte a 30 de junio 2023, del periodo de gestión de riesgos que inición el 1 de junio 2022 al 30 de junio 2023. El promedio de cumplimiento sobre la meta es del 100%
Indicador 2- en el segundo semestre de 2022 se materializó 1 riesgo de corrupción relacionado a sustracción indebida de insumos médico, el cual fue intervenido desde el área Jurídica luego del analísi por parte del CCCIC. con un cumplimiento del 0% ante un nivel de tolerancia de 0 en el riesgo de corrupción.
El promedio de cumplimiento de ambos indicadores es del 50%</t>
    </r>
  </si>
  <si>
    <r>
      <t xml:space="preserve">A enero 2023, se cumplió con el último seguimiento del PAAC </t>
    </r>
    <r>
      <rPr>
        <b/>
        <sz val="13"/>
        <rFont val="Calibri"/>
        <family val="2"/>
        <scheme val="minor"/>
      </rPr>
      <t xml:space="preserve">vigencia 2022, </t>
    </r>
    <r>
      <rPr>
        <sz val="13"/>
        <rFont val="Calibri"/>
        <family val="2"/>
        <scheme val="minor"/>
      </rPr>
      <t xml:space="preserve">con un cumplimiento final del </t>
    </r>
    <r>
      <rPr>
        <b/>
        <sz val="13"/>
        <rFont val="Calibri"/>
        <family val="2"/>
        <scheme val="minor"/>
      </rPr>
      <t>97,94%</t>
    </r>
    <r>
      <rPr>
        <sz val="13"/>
        <rFont val="Calibri"/>
        <family val="2"/>
        <scheme val="minor"/>
      </rPr>
      <t xml:space="preserve"> en el año, respecto a las </t>
    </r>
    <r>
      <rPr>
        <b/>
        <sz val="13"/>
        <rFont val="Calibri"/>
        <family val="2"/>
        <scheme val="minor"/>
      </rPr>
      <t>60 estrategias f</t>
    </r>
    <r>
      <rPr>
        <sz val="13"/>
        <rFont val="Calibri"/>
        <family val="2"/>
        <scheme val="minor"/>
      </rPr>
      <t xml:space="preserve">ormuladas.
</t>
    </r>
    <r>
      <rPr>
        <b/>
        <sz val="13"/>
        <rFont val="Calibri"/>
        <family val="2"/>
        <scheme val="minor"/>
      </rPr>
      <t xml:space="preserve">
</t>
    </r>
    <r>
      <rPr>
        <sz val="13"/>
        <rFont val="Calibri"/>
        <family val="2"/>
        <scheme val="minor"/>
      </rPr>
      <t xml:space="preserve">El  seguimiento del  1er  cuatrimestre
2023,  se  ejecutó y  se  publicó el  15 de 
mayo   2023,    cumpliendose    con     la 
oportunidad en el reporte, en la pagina
web   de  la  ESE,   en   Transparencia   y 
acceso   a  la  Información,  numeral   4, 
subnivel    4,8    Informes    de     Control 
Interno.
Con un cumplimiento del </t>
    </r>
    <r>
      <rPr>
        <b/>
        <sz val="13"/>
        <rFont val="Calibri"/>
        <family val="2"/>
        <scheme val="minor"/>
      </rPr>
      <t xml:space="preserve">94.69% en 43 
</t>
    </r>
    <r>
      <rPr>
        <sz val="13"/>
        <rFont val="Calibri"/>
        <family val="2"/>
        <scheme val="minor"/>
      </rPr>
      <t xml:space="preserve">acciones que aplicaban para el 1er
periodo evaluado
Informe publicado en el siguiente link
</t>
    </r>
    <r>
      <rPr>
        <sz val="13"/>
        <color rgb="FF0000FF"/>
        <rFont val="Calibri"/>
        <family val="2"/>
        <scheme val="minor"/>
      </rPr>
      <t>https://www.hospitalmua.gov.co/TransparenciaAccesoInformacion/MenuTransparencia/Informe%20Plan%20Anticorrupci%C3%B3n%20y%20atenci%C3%B3n%20al%20Ciudadano%20%E2%80%93%20Primer%20cuatrimestre%202023.xlsx</t>
    </r>
  </si>
  <si>
    <r>
      <t>Se presentaron</t>
    </r>
    <r>
      <rPr>
        <b/>
        <sz val="13"/>
        <rFont val="Calibri"/>
        <family val="2"/>
        <scheme val="minor"/>
      </rPr>
      <t xml:space="preserve"> 2 Informes </t>
    </r>
    <r>
      <rPr>
        <sz val="13"/>
        <rFont val="Calibri"/>
        <family val="2"/>
        <scheme val="minor"/>
      </rPr>
      <t xml:space="preserve">por parte del Oficial de Cumplimiento a la </t>
    </r>
    <r>
      <rPr>
        <b/>
        <sz val="13"/>
        <rFont val="Calibri"/>
        <family val="2"/>
        <scheme val="minor"/>
      </rPr>
      <t>Junta Directiva</t>
    </r>
    <r>
      <rPr>
        <sz val="13"/>
        <rFont val="Calibri"/>
        <family val="2"/>
        <scheme val="minor"/>
      </rPr>
      <t xml:space="preserve"> en Febrero y en Agosto 2023, con respecto a la gestión en relación a las consultas de listas cautelares y verificación documental de acuerdo a la debida diligencia comercial y financiera, el monitoreo de riesgos LAFT y el SICOF, el cumplimiento oportuno en los reportes mensuales enviados a la UIAF, entre otros,  asi mismo, se hizo la presentación del Programa de Transparencia y Ética Institucional - PTEI, articulación con el PAAC, siendo este aprobado.
Por parte de la OCI se envia presentación a Junta DIrectiva sobre el cumplimiento por parte de la entidad y del oficial de cumplimiento, de las etapas y actividades definidas en el sistema SARLAFT y el SICOF, en relación a la vigencia 2022.
A los integrantes del  Comité de
Control Interno y  Calidad se les 
socializaron  los  resultados de 
la gestión del Jefe de Planeación
y Proyectos respecto al SARLAFT y 
SICOF en reunión del Comité de 
Gestión y Desempeño del  mes 
de agostotal (Acta 007 - 2023)</t>
    </r>
  </si>
  <si>
    <r>
      <t xml:space="preserve">Esta actividad ya se cumplió desde el 1er cuatrimestre, dado que se tienen publicadas en el SUIT de </t>
    </r>
    <r>
      <rPr>
        <b/>
        <sz val="13"/>
        <rFont val="Calibri"/>
        <family val="2"/>
        <scheme val="minor"/>
      </rPr>
      <t xml:space="preserve">4 acciones de racionalización de trámites </t>
    </r>
    <r>
      <rPr>
        <sz val="13"/>
        <rFont val="Calibri"/>
        <family val="2"/>
        <scheme val="minor"/>
      </rPr>
      <t xml:space="preserve">para la vigencia 2023, y no se proyectan otras acciones de racionalización.
Estas acciones de racionalización fueron </t>
    </r>
    <r>
      <rPr>
        <b/>
        <sz val="13"/>
        <rFont val="Calibri"/>
        <family val="2"/>
        <scheme val="minor"/>
      </rPr>
      <t>publicadas en la plataforma SUIT</t>
    </r>
    <r>
      <rPr>
        <sz val="13"/>
        <rFont val="Calibri"/>
        <family val="2"/>
        <scheme val="minor"/>
      </rPr>
      <t xml:space="preserve"> de forma oportuna  el  mes  de enero de 2023, y son:
* Gestión Citas Web
* Gestión Terapias Web: ibidem citas web
* Descarga de exámenes de laboratorio Web
* Descarga de exámenes de imagenología web</t>
    </r>
  </si>
  <si>
    <r>
      <t xml:space="preserve">De acuerdo al Plan de Racionalización para la vigencia 2023 tal como se registra en las 2 hojas anexas siguientes, se tiene: 
</t>
    </r>
    <r>
      <rPr>
        <b/>
        <sz val="13"/>
        <rFont val="Calibri"/>
        <family val="2"/>
        <scheme val="minor"/>
      </rPr>
      <t>* Gestión Citas Web:</t>
    </r>
    <r>
      <rPr>
        <sz val="13"/>
        <rFont val="Calibri"/>
        <family val="2"/>
        <scheme val="minor"/>
      </rPr>
      <t xml:space="preserve"> </t>
    </r>
    <r>
      <rPr>
        <b/>
        <sz val="13"/>
        <rFont val="Calibri"/>
        <family val="2"/>
        <scheme val="minor"/>
      </rPr>
      <t xml:space="preserve">Sin iniciar. </t>
    </r>
    <r>
      <rPr>
        <sz val="13"/>
        <rFont val="Calibri"/>
        <family val="2"/>
        <scheme val="minor"/>
      </rPr>
      <t xml:space="preserve">No aplica contrato, OSIGU (antes CARVAJAL) lo entregó como valor agregado, su implementación tiene como prerrequisito estar en última versión la cual se espera sacar a producción en septiembre, para poder establecer cronograma para la implementación de citas web. Profesional Asignado: Angela Hernandez – Mary Astrid Perdomo
</t>
    </r>
    <r>
      <rPr>
        <b/>
        <sz val="13"/>
        <rFont val="Calibri"/>
        <family val="2"/>
        <scheme val="minor"/>
      </rPr>
      <t xml:space="preserve">* Gestión Terapias Web: </t>
    </r>
    <r>
      <rPr>
        <sz val="13"/>
        <rFont val="Calibri"/>
        <family val="2"/>
        <scheme val="minor"/>
      </rPr>
      <t xml:space="preserve">Sin iniciar.
</t>
    </r>
    <r>
      <rPr>
        <b/>
        <sz val="13"/>
        <rFont val="Calibri"/>
        <family val="2"/>
        <scheme val="minor"/>
      </rPr>
      <t>* Descarga de exámenes de laboratorio Web:</t>
    </r>
    <r>
      <rPr>
        <sz val="13"/>
        <rFont val="Calibri"/>
        <family val="2"/>
        <scheme val="minor"/>
      </rPr>
      <t xml:space="preserve"> </t>
    </r>
    <r>
      <rPr>
        <b/>
        <sz val="13"/>
        <rFont val="Calibri"/>
        <family val="2"/>
        <scheme val="minor"/>
      </rPr>
      <t xml:space="preserve">En proceso. </t>
    </r>
    <r>
      <rPr>
        <sz val="13"/>
        <rFont val="Calibri"/>
        <family val="2"/>
        <scheme val="minor"/>
      </rPr>
      <t xml:space="preserve">Pendiente firma contrato con OSIGU para integración con el módulo de laboratorio el cual se trabajará con ROCHE, con quien ya se iniciaron actividades. Para este proyecto están asignados Carlos Cardona - Laboratorio (recurso que ingreso el 14/08/2023) y Daniel Lopez (sistemas)
</t>
    </r>
    <r>
      <rPr>
        <b/>
        <sz val="13"/>
        <rFont val="Calibri"/>
        <family val="2"/>
        <scheme val="minor"/>
      </rPr>
      <t>* Descarga de exámenes de imagenología web:</t>
    </r>
    <r>
      <rPr>
        <sz val="13"/>
        <rFont val="Calibri"/>
        <family val="2"/>
        <scheme val="minor"/>
      </rPr>
      <t xml:space="preserve"> </t>
    </r>
    <r>
      <rPr>
        <b/>
        <sz val="13"/>
        <rFont val="Calibri"/>
        <family val="2"/>
        <scheme val="minor"/>
      </rPr>
      <t>En proceso,</t>
    </r>
    <r>
      <rPr>
        <sz val="13"/>
        <rFont val="Calibri"/>
        <family val="2"/>
        <scheme val="minor"/>
      </rPr>
      <t xml:space="preserve"> de acuerdo con plan de trabajo con Philips está programado para salida a producción en el mes de septiembre. Técnico Asignado Oscar Cano
Por lo descrito, los 4 trámites continuan pendientes por implementar la estrategia de optimización definida, se proyecta para el último cuatrimestre avanzar respecto a la nueva contratación con el proveedor del sistema de información. Por lo cual no aplica evaluación para este periodo.</t>
    </r>
  </si>
  <si>
    <t>De acuerdo al reporte en la Plataforma SUIT, desde Planeación se han efectuado los seguimientos a las estrategias de racionalización inscritos en el SUIT.
Igualmente, la Jefe de  la  Oficina  de  Control  Interno,  como  se puede ver en el la hoja Nro. 3 anexa, se realizó el seguimiento a agosto 2023, no obstante, se presentaron dificultades para la captura del registro dadas las modificaciones en el reporte en la plataforma SUIT, dificultad que se escaló directamente con la Función Pública, quienes estan en proceso de habilitar nuevamente para el seguimiento del último cuatrimestre. Esta actividad se cumple al 100%</t>
  </si>
  <si>
    <t xml:space="preserve">Luego de la revisión por parte del Líder de Planeación, el Manual de Rendición de Cuentas de la ESE, se determinó que este cumple con lo establecido por la Función Pública y se concluye que no aplica la actualización para la actual vigencia. </t>
  </si>
  <si>
    <t>Esta activada está cumplida desde el primer cuatrimestre con un 83.3%, dado que la actividad se ejecutó en el mes de abril 2023. No aplica evaluación en este periodo.</t>
  </si>
  <si>
    <t>Esta activada está cumplida desde el primer cuatrimestre con un 100%, dado que la actividad se ejecutó al mes de abril 2023. No aplica evaluación en este periodo.</t>
  </si>
  <si>
    <r>
      <t>Desde la Oficina de Control Interno se 
realizaron</t>
    </r>
    <r>
      <rPr>
        <b/>
        <sz val="13"/>
        <rFont val="Calibri"/>
        <family val="2"/>
        <scheme val="minor"/>
      </rPr>
      <t xml:space="preserve"> 3 jornadas</t>
    </r>
    <r>
      <rPr>
        <sz val="13"/>
        <rFont val="Calibri"/>
        <family val="2"/>
        <scheme val="minor"/>
      </rPr>
      <t xml:space="preserve"> de entrenamiento
</t>
    </r>
    <r>
      <rPr>
        <b/>
        <sz val="13"/>
        <rFont val="Calibri"/>
        <family val="2"/>
        <scheme val="minor"/>
      </rPr>
      <t xml:space="preserve">en el manejo de la matriz de riesgos digital
</t>
    </r>
    <r>
      <rPr>
        <sz val="13"/>
        <rFont val="Calibri"/>
        <family val="2"/>
        <scheme val="minor"/>
      </rPr>
      <t>de la ESE y capacitación acerca de la Guia
de Administración de Riesgos versión 6
del DAFP y la nueva metodología de la 
Supersalud (Circulares 4-5 y 5-5), donde
asistieron</t>
    </r>
    <r>
      <rPr>
        <b/>
        <sz val="13"/>
        <rFont val="Calibri"/>
        <family val="2"/>
        <scheme val="minor"/>
      </rPr>
      <t xml:space="preserve"> 15 Jefes y 17 líderes de procesos</t>
    </r>
    <r>
      <rPr>
        <sz val="13"/>
        <rFont val="Calibri"/>
        <family val="2"/>
        <scheme val="minor"/>
      </rPr>
      <t xml:space="preserve">, 
adicionalmente se realizaron </t>
    </r>
    <r>
      <rPr>
        <b/>
        <sz val="13"/>
        <rFont val="Calibri"/>
        <family val="2"/>
        <scheme val="minor"/>
      </rPr>
      <t xml:space="preserve">reuniones 
personalizadas </t>
    </r>
    <r>
      <rPr>
        <sz val="13"/>
        <rFont val="Calibri"/>
        <family val="2"/>
        <scheme val="minor"/>
      </rPr>
      <t xml:space="preserve">con todos los Jefes y Líderes
de servicios donde se capacitaron. A 31 de
agosto con una cobertura total de </t>
    </r>
    <r>
      <rPr>
        <b/>
        <sz val="13"/>
        <rFont val="Calibri"/>
        <family val="2"/>
        <scheme val="minor"/>
      </rPr>
      <t>19 jefes
y 28 líderes de procesos, Compliendo con la meta (=50) en un 94%.</t>
    </r>
    <r>
      <rPr>
        <sz val="13"/>
        <rFont val="Calibri"/>
        <family val="2"/>
        <scheme val="minor"/>
      </rPr>
      <t xml:space="preserve"> Esta gestión se continuará realizando durante el 3er cuatrimestre con el objetivo de capacitar el 100% de los Jefes y líderes de procesos.</t>
    </r>
  </si>
  <si>
    <r>
      <t xml:space="preserve">La </t>
    </r>
    <r>
      <rPr>
        <b/>
        <sz val="13"/>
        <rFont val="Calibri"/>
        <family val="2"/>
        <scheme val="minor"/>
      </rPr>
      <t>socialización de la política de gestión de riesgos,</t>
    </r>
    <r>
      <rPr>
        <sz val="13"/>
        <rFont val="Calibri"/>
        <family val="2"/>
        <scheme val="minor"/>
      </rPr>
      <t xml:space="preserve"> estrategias del</t>
    </r>
    <r>
      <rPr>
        <b/>
        <sz val="13"/>
        <rFont val="Calibri"/>
        <family val="2"/>
        <scheme val="minor"/>
      </rPr>
      <t xml:space="preserve"> Plan Anticorrupción y Atención al Ciudadano</t>
    </r>
    <r>
      <rPr>
        <sz val="13"/>
        <rFont val="Calibri"/>
        <family val="2"/>
        <scheme val="minor"/>
      </rPr>
      <t xml:space="preserve"> y la Pólitica de Participación social en Salud, dictadas de enero a 31 de agosto, así:
-Durante el proceso de </t>
    </r>
    <r>
      <rPr>
        <b/>
        <sz val="13"/>
        <rFont val="Calibri"/>
        <family val="2"/>
        <scheme val="minor"/>
      </rPr>
      <t xml:space="preserve">inducción 121 funcionarios </t>
    </r>
    <r>
      <rPr>
        <sz val="13"/>
        <rFont val="Calibri"/>
        <family val="2"/>
        <scheme val="minor"/>
      </rPr>
      <t>con una cobertura del 88.32% respecto a los 137 funcionarios que ingresaron nuevos
-</t>
    </r>
    <r>
      <rPr>
        <b/>
        <sz val="13"/>
        <rFont val="Calibri"/>
        <family val="2"/>
        <scheme val="minor"/>
      </rPr>
      <t>Grupos Primarios</t>
    </r>
    <r>
      <rPr>
        <sz val="13"/>
        <rFont val="Calibri"/>
        <family val="2"/>
        <scheme val="minor"/>
      </rPr>
      <t xml:space="preserve"> de servicios asistenciales y administrativos: </t>
    </r>
    <r>
      <rPr>
        <b/>
        <sz val="13"/>
        <rFont val="Calibri"/>
        <family val="2"/>
        <scheme val="minor"/>
      </rPr>
      <t xml:space="preserve">277 funcionarios, 100% </t>
    </r>
    <r>
      <rPr>
        <sz val="13"/>
        <rFont val="Calibri"/>
        <family val="2"/>
        <scheme val="minor"/>
      </rPr>
      <t>de los programados.
-P</t>
    </r>
    <r>
      <rPr>
        <b/>
        <sz val="13"/>
        <rFont val="Calibri"/>
        <family val="2"/>
        <scheme val="minor"/>
      </rPr>
      <t>lataforma virtual educativa</t>
    </r>
    <r>
      <rPr>
        <sz val="13"/>
        <rFont val="Calibri"/>
        <family val="2"/>
        <scheme val="minor"/>
      </rPr>
      <t xml:space="preserve">: un total  de  </t>
    </r>
    <r>
      <rPr>
        <b/>
        <sz val="13"/>
        <rFont val="Calibri"/>
        <family val="2"/>
        <scheme val="minor"/>
      </rPr>
      <t xml:space="preserve">138 </t>
    </r>
    <r>
      <rPr>
        <sz val="13"/>
        <rFont val="Calibri"/>
        <family val="2"/>
        <scheme val="minor"/>
      </rPr>
      <t xml:space="preserve">servidores, con </t>
    </r>
    <r>
      <rPr>
        <b/>
        <sz val="13"/>
        <rFont val="Calibri"/>
        <family val="2"/>
        <scheme val="minor"/>
      </rPr>
      <t xml:space="preserve">8,62 </t>
    </r>
    <r>
      <rPr>
        <sz val="13"/>
        <rFont val="Calibri"/>
        <family val="2"/>
        <scheme val="minor"/>
      </rPr>
      <t xml:space="preserve">de calificación promedio sobre 10. En los 4 meses restantes, se espera que por mes, la realicen 131 fucionarios, por lo cual, a la fecha se lleva un </t>
    </r>
    <r>
      <rPr>
        <b/>
        <sz val="13"/>
        <rFont val="Calibri"/>
        <family val="2"/>
        <scheme val="minor"/>
      </rPr>
      <t xml:space="preserve">100%. </t>
    </r>
    <r>
      <rPr>
        <sz val="13"/>
        <rFont val="Calibri"/>
        <family val="2"/>
        <scheme val="minor"/>
      </rPr>
      <t xml:space="preserve">en cobertura y en calificación.
- En el marco de las </t>
    </r>
    <r>
      <rPr>
        <b/>
        <sz val="13"/>
        <rFont val="Calibri"/>
        <family val="2"/>
        <scheme val="minor"/>
      </rPr>
      <t>campañas institucionales,</t>
    </r>
    <r>
      <rPr>
        <sz val="13"/>
        <rFont val="Calibri"/>
        <family val="2"/>
        <scheme val="minor"/>
      </rPr>
      <t xml:space="preserve"> se vinculó el articulado con manolito se autocontrola, campaña lanzada el 31 de agosto.</t>
    </r>
  </si>
  <si>
    <r>
      <t xml:space="preserve">Desde Planeación el 30 de agostó se realizó </t>
    </r>
    <r>
      <rPr>
        <b/>
        <sz val="13"/>
        <rFont val="Calibri"/>
        <family val="2"/>
        <scheme val="minor"/>
      </rPr>
      <t>una jornada de capacitación</t>
    </r>
    <r>
      <rPr>
        <sz val="13"/>
        <rFont val="Calibri"/>
        <family val="2"/>
        <scheme val="minor"/>
      </rPr>
      <t xml:space="preserve"> a la </t>
    </r>
    <r>
      <rPr>
        <b/>
        <sz val="13"/>
        <rFont val="Calibri"/>
        <family val="2"/>
        <scheme val="minor"/>
      </rPr>
      <t>asociación de usuarios</t>
    </r>
    <r>
      <rPr>
        <sz val="13"/>
        <rFont val="Calibri"/>
        <family val="2"/>
        <scheme val="minor"/>
      </rPr>
      <t>, con</t>
    </r>
    <r>
      <rPr>
        <b/>
        <sz val="13"/>
        <rFont val="Calibri"/>
        <family val="2"/>
        <scheme val="minor"/>
      </rPr>
      <t xml:space="preserve"> 24 personas capacitadas</t>
    </r>
    <r>
      <rPr>
        <sz val="13"/>
        <rFont val="Calibri"/>
        <family val="2"/>
        <scheme val="minor"/>
      </rPr>
      <t xml:space="preserve"> en temas referentes a  la gestión del Plan Anticorrupción y Atención al Ciudadano y de la gestión de riesgos, rendición de cuentas, articulación con CCBG, SARLAFT, SICOF, RIESGOS Y PTEI en el marco de la 
charla de transparencia, ética e integridad. Con
ayuda de la Psicóloga de Atención al Usuario se
está trabajando para agendar otro espacio
durante el tercer cuatrimestre,  para seguir  
llevando la información a la asociación de
usuarios referente a la gestión del Plan 
Anticorrupción y Atención al Ciudadano y de
la gestión de riesgos. 
Esta actividad </t>
    </r>
    <r>
      <rPr>
        <b/>
        <sz val="13"/>
        <rFont val="Calibri"/>
        <family val="2"/>
        <scheme val="minor"/>
      </rPr>
      <t>cumple al 100%</t>
    </r>
    <r>
      <rPr>
        <sz val="13"/>
        <rFont val="Calibri"/>
        <family val="2"/>
        <scheme val="minor"/>
      </rPr>
      <t xml:space="preserve"> segun lo planeado.
</t>
    </r>
  </si>
  <si>
    <r>
      <t xml:space="preserve">A corte a 31 de agosto se lleva </t>
    </r>
    <r>
      <rPr>
        <b/>
        <sz val="13"/>
        <rFont val="Calibri"/>
        <family val="2"/>
        <scheme val="minor"/>
      </rPr>
      <t>1 reunión del Comité de Control Interno y Calidad,</t>
    </r>
    <r>
      <rPr>
        <sz val="13"/>
        <rFont val="Calibri"/>
        <family val="2"/>
        <scheme val="minor"/>
      </rPr>
      <t xml:space="preserve"> en la cual se presentó el informe de la vigencia de 2022 y las accciones proyectadas para 2023 en el PAAC-PTEI junto con sus responsables. Por lo cual se lleva un </t>
    </r>
    <r>
      <rPr>
        <b/>
        <sz val="13"/>
        <rFont val="Calibri"/>
        <family val="2"/>
        <scheme val="minor"/>
      </rPr>
      <t>cumplimiento del 50%,</t>
    </r>
    <r>
      <rPr>
        <sz val="13"/>
        <rFont val="Calibri"/>
        <family val="2"/>
        <scheme val="minor"/>
      </rPr>
      <t xml:space="preserve"> dado que la segunda reunión del Comité, programada para junio y reprogramada para agosto 2023, no se ha ejecutado, por decisión de Gerenciaa, dado el volumen de auditorias de entes de control y aseguradores. </t>
    </r>
  </si>
  <si>
    <r>
      <t xml:space="preserve">Al mes de abril se habian ejecutado dos </t>
    </r>
    <r>
      <rPr>
        <b/>
        <sz val="13"/>
        <rFont val="Calibri"/>
        <family val="2"/>
        <scheme val="minor"/>
      </rPr>
      <t xml:space="preserve">(2) jornadas </t>
    </r>
    <r>
      <rPr>
        <sz val="13"/>
        <rFont val="Calibri"/>
        <family val="2"/>
        <scheme val="minor"/>
      </rPr>
      <t xml:space="preserve">de dialogo con los integrantes del Comité de Rendición de Cuentas Social de la ESE, con el objetivo de la la Audiencia Pública de Rendición de Cuentas de la vigencia 2022, realizada el 25 de abril.
Para el 10 de agosto se desarrollo en el barrio La Mina una
</t>
    </r>
    <r>
      <rPr>
        <b/>
        <sz val="13"/>
        <rFont val="Calibri"/>
        <family val="2"/>
        <scheme val="minor"/>
      </rPr>
      <t>(1) jornada</t>
    </r>
    <r>
      <rPr>
        <sz val="13"/>
        <rFont val="Calibri"/>
        <family val="2"/>
        <scheme val="minor"/>
      </rPr>
      <t xml:space="preserve"> de divulgación a la comunidad sobre la
importancia de la participacion, el informe presentado en la
rendición pública de cuentas correspondiente a la gestión de
la vigencia 2022, los proyectos de inversión, canales de 
comunicación con la institución, la gestión de riesgos 
anticorrupción, opacidad y fraude. 
En esta jornada participaron u</t>
    </r>
    <r>
      <rPr>
        <b/>
        <sz val="13"/>
        <rFont val="Calibri"/>
        <family val="2"/>
        <scheme val="minor"/>
      </rPr>
      <t>n total de 40 persona</t>
    </r>
    <r>
      <rPr>
        <sz val="13"/>
        <rFont val="Calibri"/>
        <family val="2"/>
        <scheme val="minor"/>
      </rPr>
      <t>s. Para la fecha
y de acuerdo a lo planeado se lleva un 100% de cumplimiento.</t>
    </r>
  </si>
  <si>
    <r>
      <t xml:space="preserve">Esta activada está cumplida desde el primer cuatrimestre con un </t>
    </r>
    <r>
      <rPr>
        <b/>
        <sz val="13"/>
        <rFont val="Calibri"/>
        <family val="2"/>
        <scheme val="minor"/>
      </rPr>
      <t>89.61%,</t>
    </r>
    <r>
      <rPr>
        <sz val="13"/>
        <rFont val="Calibri"/>
        <family val="2"/>
        <scheme val="minor"/>
      </rPr>
      <t xml:space="preserve"> dado que la actividad se ejecutó al mes de abril 2023. No aplica evaluación en este periodo.</t>
    </r>
  </si>
  <si>
    <r>
      <t>La Gerente del Hospital, participó en</t>
    </r>
    <r>
      <rPr>
        <b/>
        <sz val="13"/>
        <rFont val="Calibri"/>
        <family val="2"/>
        <scheme val="minor"/>
      </rPr>
      <t xml:space="preserve"> 5 espacios de dialogo</t>
    </r>
    <r>
      <rPr>
        <sz val="13"/>
        <rFont val="Calibri"/>
        <family val="2"/>
        <scheme val="minor"/>
      </rPr>
      <t xml:space="preserve"> y de interacción con la ciudadanía, para un total de </t>
    </r>
    <r>
      <rPr>
        <b/>
        <sz val="13"/>
        <rFont val="Calibri"/>
        <family val="2"/>
        <scheme val="minor"/>
      </rPr>
      <t>15 reuniones</t>
    </r>
    <r>
      <rPr>
        <sz val="13"/>
        <rFont val="Calibri"/>
        <family val="2"/>
        <scheme val="minor"/>
      </rPr>
      <t xml:space="preserve"> en el primer cuatrimestre, así:  
* </t>
    </r>
    <r>
      <rPr>
        <u/>
        <sz val="13"/>
        <rFont val="Calibri"/>
        <family val="2"/>
      </rPr>
      <t>Junta    Directiva</t>
    </r>
    <r>
      <rPr>
        <sz val="13"/>
        <rFont val="Calibri"/>
        <family val="2"/>
      </rPr>
      <t xml:space="preserve">:   </t>
    </r>
    <r>
      <rPr>
        <b/>
        <sz val="13"/>
        <rFont val="Calibri"/>
        <family val="2"/>
      </rPr>
      <t xml:space="preserve"> 3   </t>
    </r>
    <r>
      <rPr>
        <sz val="13"/>
        <rFont val="Calibri"/>
        <family val="2"/>
      </rPr>
      <t xml:space="preserve"> reuniones, en
marzo, abril y julio.</t>
    </r>
    <r>
      <rPr>
        <b/>
        <sz val="13"/>
        <rFont val="Calibri"/>
        <family val="2"/>
      </rPr>
      <t xml:space="preserve">
</t>
    </r>
    <r>
      <rPr>
        <sz val="13"/>
        <rFont val="Calibri"/>
        <family val="2"/>
      </rPr>
      <t xml:space="preserve">* </t>
    </r>
    <r>
      <rPr>
        <u/>
        <sz val="13"/>
        <rFont val="Calibri"/>
        <family val="2"/>
      </rPr>
      <t>Consejo de Gobierno</t>
    </r>
    <r>
      <rPr>
        <sz val="13"/>
        <rFont val="Calibri"/>
        <family val="2"/>
      </rPr>
      <t>: 9 entre enero y
agosto del 2023.</t>
    </r>
    <r>
      <rPr>
        <b/>
        <sz val="13"/>
        <rFont val="Calibri"/>
        <family val="2"/>
      </rPr>
      <t xml:space="preserve">
</t>
    </r>
    <r>
      <rPr>
        <sz val="13"/>
        <rFont val="Calibri"/>
        <family val="2"/>
      </rPr>
      <t xml:space="preserve">* </t>
    </r>
    <r>
      <rPr>
        <u/>
        <sz val="13"/>
        <rFont val="Calibri"/>
        <family val="2"/>
      </rPr>
      <t>COPACO</t>
    </r>
    <r>
      <rPr>
        <sz val="13"/>
        <rFont val="Calibri"/>
        <family val="2"/>
      </rPr>
      <t>:</t>
    </r>
    <r>
      <rPr>
        <b/>
        <sz val="13"/>
        <rFont val="Calibri"/>
        <family val="2"/>
      </rPr>
      <t xml:space="preserve"> 2 </t>
    </r>
    <r>
      <rPr>
        <sz val="13"/>
        <rFont val="Calibri"/>
        <family val="2"/>
      </rPr>
      <t xml:space="preserve">en marzo y junio
* </t>
    </r>
    <r>
      <rPr>
        <u/>
        <sz val="13"/>
        <rFont val="Calibri"/>
        <family val="2"/>
      </rPr>
      <t>Jornada masiva de atención a la 
comunidad:</t>
    </r>
    <r>
      <rPr>
        <sz val="13"/>
        <rFont val="Calibri"/>
        <family val="2"/>
      </rPr>
      <t xml:space="preserve"> </t>
    </r>
    <r>
      <rPr>
        <b/>
        <sz val="13"/>
        <rFont val="Calibri"/>
        <family val="2"/>
      </rPr>
      <t>1</t>
    </r>
    <r>
      <rPr>
        <sz val="13"/>
        <rFont val="Calibri"/>
        <family val="2"/>
      </rPr>
      <t xml:space="preserve"> en agosto
* </t>
    </r>
    <r>
      <rPr>
        <u/>
        <sz val="13"/>
        <rFont val="Calibri"/>
        <family val="2"/>
      </rPr>
      <t>Audiencia Pública de  Rendición de Cuentas</t>
    </r>
    <r>
      <rPr>
        <sz val="13"/>
        <rFont val="Calibri"/>
        <family val="2"/>
      </rPr>
      <t xml:space="preserve"> presencial y virtual en abril 2023. Cumpliendo al </t>
    </r>
    <r>
      <rPr>
        <b/>
        <sz val="13"/>
        <rFont val="Calibri"/>
        <family val="2"/>
      </rPr>
      <t>100% con la meta</t>
    </r>
    <r>
      <rPr>
        <sz val="13"/>
        <rFont val="Calibri"/>
        <family val="2"/>
      </rPr>
      <t xml:space="preserve">. El consolidado de las reuniones se encuentra publicado en la pagina web. </t>
    </r>
    <r>
      <rPr>
        <sz val="13"/>
        <color rgb="FF0000FF"/>
        <rFont val="Calibri"/>
        <family val="2"/>
      </rPr>
      <t>https://www.hospitalmua.gov.co/Participa/Rendicin%20de%20cuentas/Gerencia-EspaciosParticipaci%C3%B3n-2023.docx</t>
    </r>
  </si>
  <si>
    <r>
      <t xml:space="preserve">Esta activada está cumplida desde el primer cuatrimestre </t>
    </r>
    <r>
      <rPr>
        <b/>
        <sz val="13"/>
        <rFont val="Calibri"/>
        <family val="2"/>
        <scheme val="minor"/>
      </rPr>
      <t>con un 100%</t>
    </r>
    <r>
      <rPr>
        <sz val="13"/>
        <rFont val="Calibri"/>
        <family val="2"/>
        <scheme val="minor"/>
      </rPr>
      <t>, dado que la actividad se ejecutó al mes de abril 2023. No aplica evaluación en este periodo.</t>
    </r>
  </si>
  <si>
    <r>
      <t xml:space="preserve">De acuerdo al informe de la líder del </t>
    </r>
    <r>
      <rPr>
        <b/>
        <sz val="13"/>
        <rFont val="Calibri"/>
        <family val="2"/>
        <scheme val="minor"/>
      </rPr>
      <t>Plan de Intervenciones Colectivas</t>
    </r>
    <r>
      <rPr>
        <sz val="13"/>
        <rFont val="Calibri"/>
        <family val="2"/>
        <scheme val="minor"/>
      </rPr>
      <t xml:space="preserve"> se tienen a 31 de agosto 2023, un total de</t>
    </r>
    <r>
      <rPr>
        <b/>
        <sz val="13"/>
        <rFont val="Calibri"/>
        <family val="2"/>
        <scheme val="minor"/>
      </rPr>
      <t xml:space="preserve"> 106 ejes temáticos </t>
    </r>
    <r>
      <rPr>
        <sz val="13"/>
        <rFont val="Calibri"/>
        <family val="2"/>
        <scheme val="minor"/>
      </rPr>
      <t xml:space="preserve">en los cuales intervenir, lo que significa un total de </t>
    </r>
    <r>
      <rPr>
        <b/>
        <sz val="13"/>
        <rFont val="Calibri"/>
        <family val="2"/>
        <scheme val="minor"/>
      </rPr>
      <t>15,339 acciones</t>
    </r>
    <r>
      <rPr>
        <sz val="13"/>
        <rFont val="Calibri"/>
        <family val="2"/>
        <scheme val="minor"/>
      </rPr>
      <t xml:space="preserve">, proyectando de acuerdo a las actividades para los 26 proyectos. De acuerdo a los resultado de la encuesta de satisfacción aplicable a  </t>
    </r>
    <r>
      <rPr>
        <b/>
        <sz val="13"/>
        <rFont val="Calibri"/>
        <family val="2"/>
        <scheme val="minor"/>
      </rPr>
      <t>3094 actividades a evaluar</t>
    </r>
    <r>
      <rPr>
        <sz val="13"/>
        <rFont val="Calibri"/>
        <family val="2"/>
        <scheme val="minor"/>
      </rPr>
      <t xml:space="preserve">, y una cobertura poblacional </t>
    </r>
    <r>
      <rPr>
        <b/>
        <sz val="13"/>
        <rFont val="Calibri"/>
        <family val="2"/>
        <scheme val="minor"/>
      </rPr>
      <t xml:space="preserve">15.868 </t>
    </r>
    <r>
      <rPr>
        <sz val="13"/>
        <rFont val="Calibri"/>
        <family val="2"/>
        <scheme val="minor"/>
      </rPr>
      <t>usuarios, a la fecha de corte, de los 26 proyectos a medirles satisfacción, se lleva 26</t>
    </r>
    <r>
      <rPr>
        <b/>
        <sz val="13"/>
        <rFont val="Calibri"/>
        <family val="2"/>
        <scheme val="minor"/>
      </rPr>
      <t xml:space="preserve"> proyectos </t>
    </r>
    <r>
      <rPr>
        <sz val="13"/>
        <rFont val="Calibri"/>
        <family val="2"/>
        <scheme val="minor"/>
      </rPr>
      <t xml:space="preserve">con </t>
    </r>
    <r>
      <rPr>
        <b/>
        <sz val="13"/>
        <rFont val="Calibri"/>
        <family val="2"/>
        <scheme val="minor"/>
      </rPr>
      <t>1667 actividades</t>
    </r>
    <r>
      <rPr>
        <sz val="13"/>
        <rFont val="Calibri"/>
        <family val="2"/>
        <scheme val="minor"/>
      </rPr>
      <t xml:space="preserve"> ejecutadas, y  una cobertura de </t>
    </r>
    <r>
      <rPr>
        <b/>
        <sz val="13"/>
        <rFont val="Calibri"/>
        <family val="2"/>
        <scheme val="minor"/>
      </rPr>
      <t>18.517 usuarios</t>
    </r>
    <r>
      <rPr>
        <sz val="13"/>
        <rFont val="Calibri"/>
        <family val="2"/>
        <scheme val="minor"/>
      </rPr>
      <t xml:space="preserve"> han participado en estas, un </t>
    </r>
    <r>
      <rPr>
        <b/>
        <sz val="13"/>
        <rFont val="Calibri"/>
        <family val="2"/>
        <scheme val="minor"/>
      </rPr>
      <t xml:space="preserve">116,7% de la población objeto. </t>
    </r>
    <r>
      <rPr>
        <sz val="13"/>
        <rFont val="Calibri"/>
        <family val="2"/>
        <scheme val="minor"/>
      </rPr>
      <t xml:space="preserve">Han participado en la evaluación </t>
    </r>
    <r>
      <rPr>
        <b/>
        <u/>
        <sz val="13"/>
        <rFont val="Calibri"/>
        <family val="2"/>
        <scheme val="minor"/>
      </rPr>
      <t>2.022 (10.91%)</t>
    </r>
    <r>
      <rPr>
        <u/>
        <sz val="13"/>
        <rFont val="Calibri"/>
        <family val="2"/>
        <scheme val="minor"/>
      </rPr>
      <t xml:space="preserve"> usuarios encuestados</t>
    </r>
    <r>
      <rPr>
        <sz val="13"/>
        <rFont val="Calibri"/>
        <family val="2"/>
        <scheme val="minor"/>
      </rPr>
      <t xml:space="preserve">, calificando con </t>
    </r>
    <r>
      <rPr>
        <b/>
        <sz val="13"/>
        <rFont val="Calibri"/>
        <family val="2"/>
        <scheme val="minor"/>
      </rPr>
      <t xml:space="preserve"> 4,85 sobre 5,</t>
    </r>
    <r>
      <rPr>
        <sz val="13"/>
        <rFont val="Calibri"/>
        <family val="2"/>
        <scheme val="minor"/>
      </rPr>
      <t xml:space="preserve"> las actividades, equivalente al </t>
    </r>
    <r>
      <rPr>
        <b/>
        <sz val="13"/>
        <rFont val="Calibri"/>
        <family val="2"/>
        <scheme val="minor"/>
      </rPr>
      <t>91,6% de satisfacción,</t>
    </r>
    <r>
      <rPr>
        <sz val="13"/>
        <rFont val="Calibri"/>
        <family val="2"/>
        <scheme val="minor"/>
      </rPr>
      <t xml:space="preserve"> que frente a la meta (&gt;80%) cumple al 100%</t>
    </r>
  </si>
  <si>
    <t>Esta actividad se ejecuta una vez al año, generalmente en el ultimo trimestre de cada vigencia, por lo tanto, no aplica evaluación.</t>
  </si>
  <si>
    <r>
      <t xml:space="preserve">Comparado el 1er semestre de los 3 años anteriores, con respecto al 1ro del 2023, se evidencia una aumento en el uso de las herramientas digitales para el tramite de las manifestaciones por parte del usuario, llegando en el 2022 a 72,68%, y en 2023 con el  </t>
    </r>
    <r>
      <rPr>
        <b/>
        <sz val="13"/>
        <rFont val="Calibri"/>
        <family val="2"/>
        <scheme val="minor"/>
      </rPr>
      <t xml:space="preserve">51,19% </t>
    </r>
    <r>
      <rPr>
        <sz val="13"/>
        <rFont val="Calibri"/>
        <family val="2"/>
        <scheme val="minor"/>
      </rPr>
      <t xml:space="preserve">de las PQRSDF que reciben por un medio electrónico, correo, página web o redes sociales. No obstante, para el 2023, se evidencia una </t>
    </r>
    <r>
      <rPr>
        <b/>
        <sz val="13"/>
        <rFont val="Calibri"/>
        <family val="2"/>
        <scheme val="minor"/>
      </rPr>
      <t>disminución en el uso de ambos medios</t>
    </r>
    <r>
      <rPr>
        <sz val="13"/>
        <rFont val="Calibri"/>
        <family val="2"/>
        <scheme val="minor"/>
      </rPr>
      <t xml:space="preserve">, con respecto al total de manifestaciones recibidas en igual periodo del 2022. Es así, que el </t>
    </r>
    <r>
      <rPr>
        <b/>
        <sz val="13"/>
        <rFont val="Calibri"/>
        <family val="2"/>
        <scheme val="minor"/>
      </rPr>
      <t>uso del aplicativo virtual por la  pagina  we</t>
    </r>
    <r>
      <rPr>
        <sz val="13"/>
        <rFont val="Calibri"/>
        <family val="2"/>
        <scheme val="minor"/>
      </rPr>
      <t xml:space="preserve">b de la entidad, presentó una </t>
    </r>
    <r>
      <rPr>
        <b/>
        <sz val="13"/>
        <rFont val="Calibri"/>
        <family val="2"/>
        <scheme val="minor"/>
      </rPr>
      <t>disminución</t>
    </r>
    <r>
      <rPr>
        <sz val="13"/>
        <rFont val="Calibri"/>
        <family val="2"/>
        <scheme val="minor"/>
      </rPr>
      <t xml:space="preserve"> del </t>
    </r>
    <r>
      <rPr>
        <b/>
        <sz val="13"/>
        <rFont val="Calibri"/>
        <family val="2"/>
        <scheme val="minor"/>
      </rPr>
      <t>1,3%</t>
    </r>
    <r>
      <rPr>
        <sz val="13"/>
        <rFont val="Calibri"/>
        <family val="2"/>
        <scheme val="minor"/>
      </rPr>
      <t xml:space="preserve">  pasando de 159 manifestaciones en el  2022,  a </t>
    </r>
    <r>
      <rPr>
        <b/>
        <sz val="13"/>
        <rFont val="Calibri"/>
        <family val="2"/>
        <scheme val="minor"/>
      </rPr>
      <t>157 en el 2023 (8,9%)</t>
    </r>
    <r>
      <rPr>
        <sz val="13"/>
        <rFont val="Calibri"/>
        <family val="2"/>
        <scheme val="minor"/>
      </rPr>
      <t xml:space="preserve">, bajando en el cumplimiento de la meta (11%), para un </t>
    </r>
    <r>
      <rPr>
        <b/>
        <sz val="13"/>
        <rFont val="Calibri"/>
        <family val="2"/>
        <scheme val="minor"/>
      </rPr>
      <t xml:space="preserve"> 89%</t>
    </r>
  </si>
  <si>
    <r>
      <t>Durante el primer semestre de 2023 se presentaron un total de</t>
    </r>
    <r>
      <rPr>
        <b/>
        <sz val="13"/>
        <rFont val="Calibri"/>
        <family val="2"/>
        <scheme val="minor"/>
      </rPr>
      <t xml:space="preserve"> 767 manifestaciones</t>
    </r>
    <r>
      <rPr>
        <sz val="13"/>
        <rFont val="Calibri"/>
        <family val="2"/>
        <scheme val="minor"/>
      </rPr>
      <t xml:space="preserve"> de </t>
    </r>
    <r>
      <rPr>
        <b/>
        <sz val="13"/>
        <rFont val="Calibri"/>
        <family val="2"/>
        <scheme val="minor"/>
      </rPr>
      <t>inconformidad</t>
    </r>
    <r>
      <rPr>
        <sz val="13"/>
        <rFont val="Calibri"/>
        <family val="2"/>
        <scheme val="minor"/>
      </rPr>
      <t xml:space="preserve"> frente a los </t>
    </r>
    <r>
      <rPr>
        <b/>
        <sz val="13"/>
        <rFont val="Calibri"/>
        <family val="2"/>
        <scheme val="minor"/>
      </rPr>
      <t>153,292 trámites</t>
    </r>
    <r>
      <rPr>
        <sz val="13"/>
        <rFont val="Calibri"/>
        <family val="2"/>
        <scheme val="minor"/>
      </rPr>
      <t xml:space="preserve"> solicitados, de acuerdo a los 9 trámites y 2 procesos inscritos en el SUIT en relación al acceso a los servicios, lo que representa el </t>
    </r>
    <r>
      <rPr>
        <b/>
        <sz val="13"/>
        <rFont val="Calibri"/>
        <family val="2"/>
        <scheme val="minor"/>
      </rPr>
      <t>0.5%, que frente a la meta (0,5%) cumple al 100%</t>
    </r>
  </si>
  <si>
    <r>
      <t xml:space="preserve">En la plataforma virtual educativa se encuentra publicado el tema de </t>
    </r>
    <r>
      <rPr>
        <b/>
        <sz val="13"/>
        <rFont val="Calibri"/>
        <family val="2"/>
        <scheme val="minor"/>
      </rPr>
      <t>derechos y deberes diferenciales</t>
    </r>
    <r>
      <rPr>
        <sz val="13"/>
        <rFont val="Calibri"/>
        <family val="2"/>
        <scheme val="minor"/>
      </rPr>
      <t xml:space="preserve">, no se evidencia la publicación del modelo de inclusión y atención preferencial, el cual se encuentra en fase de desarrollo para publicarse e implementarse. El tema de derechos y deberes con corte al 30 de abril, se ha capacitado un total de </t>
    </r>
    <r>
      <rPr>
        <b/>
        <sz val="13"/>
        <rFont val="Calibri"/>
        <family val="2"/>
        <scheme val="minor"/>
      </rPr>
      <t xml:space="preserve">89 personas que representa el 100% de las programadas </t>
    </r>
    <r>
      <rPr>
        <sz val="13"/>
        <rFont val="Calibri"/>
        <family val="2"/>
        <scheme val="minor"/>
      </rPr>
      <t xml:space="preserve">para la fecha de corte. Estando pendientes 1 tema por publicar para acceder a la capacitación, por lo tanto, </t>
    </r>
    <r>
      <rPr>
        <b/>
        <sz val="13"/>
        <rFont val="Calibri"/>
        <family val="2"/>
        <scheme val="minor"/>
      </rPr>
      <t>se cumple al 50%.</t>
    </r>
  </si>
  <si>
    <r>
      <t>De acuerdo a las fechas propuestas, esta actividad lleva un cumplimiento en cuanto a la actualización y aprobación por Gerencia y dado que desde Gestión Jurídica, se informa que el Manual se encuentra  pendiente de su divulgación a los lideres de procesos, junto con su publicación en intranet y web, se cuenta con</t>
    </r>
    <r>
      <rPr>
        <b/>
        <sz val="13"/>
        <rFont val="Calibri"/>
        <family val="2"/>
        <scheme val="minor"/>
      </rPr>
      <t xml:space="preserve"> un avance del 95%. </t>
    </r>
  </si>
  <si>
    <r>
      <t>El plan de comunicaciones cuenta con 15 actividades para gestionar durante toda la vigencia, para el periodo evaluado aplican 7, las cuales se cumplen en el</t>
    </r>
    <r>
      <rPr>
        <b/>
        <sz val="13"/>
        <rFont val="Calibri"/>
        <family val="2"/>
        <scheme val="minor"/>
      </rPr>
      <t xml:space="preserve"> 84,29%, sobre la meeta (80%)cumple al 100%,  </t>
    </r>
    <r>
      <rPr>
        <sz val="13"/>
        <rFont val="Calibri"/>
        <family val="2"/>
        <scheme val="minor"/>
      </rPr>
      <t xml:space="preserve">dentro de las cuales se encuentra el </t>
    </r>
    <r>
      <rPr>
        <b/>
        <sz val="13"/>
        <rFont val="Calibri"/>
        <family val="2"/>
        <scheme val="minor"/>
      </rPr>
      <t>plan de comunicaciones externo</t>
    </r>
    <r>
      <rPr>
        <sz val="13"/>
        <rFont val="Calibri"/>
        <family val="2"/>
        <scheme val="minor"/>
      </rPr>
      <t xml:space="preserve">, con </t>
    </r>
    <r>
      <rPr>
        <b/>
        <sz val="13"/>
        <rFont val="Calibri"/>
        <family val="2"/>
        <scheme val="minor"/>
      </rPr>
      <t>117 temas/</t>
    </r>
    <r>
      <rPr>
        <sz val="13"/>
        <rFont val="Calibri"/>
        <family val="2"/>
        <scheme val="minor"/>
      </rPr>
      <t>conceptos de los cuales 88 son planeadas y 29 nuevas, y a su vez 72 voluntarias y 45 normativas. Las actividades programadas, tuvieron un cumplimiento del</t>
    </r>
    <r>
      <rPr>
        <b/>
        <sz val="13"/>
        <rFont val="Calibri"/>
        <family val="2"/>
        <scheme val="minor"/>
      </rPr>
      <t xml:space="preserve"> 99,32%</t>
    </r>
    <r>
      <rPr>
        <sz val="13"/>
        <rFont val="Calibri"/>
        <family val="2"/>
        <scheme val="minor"/>
      </rPr>
      <t xml:space="preserve">
</t>
    </r>
    <r>
      <rPr>
        <sz val="13"/>
        <color rgb="FF0000FF"/>
        <rFont val="Calibri"/>
        <family val="2"/>
        <scheme val="minor"/>
      </rPr>
      <t>https://www.facebook.com/HospitalMUAEnvigado/photos y también en Twitter https://twitter.com/hmuaenvigado/media,</t>
    </r>
  </si>
  <si>
    <r>
      <t xml:space="preserve">De acuerdo a los soportes entregado y verificados por la Oficina de Control Interno, de los </t>
    </r>
    <r>
      <rPr>
        <b/>
        <sz val="13"/>
        <rFont val="Calibri"/>
        <family val="2"/>
        <scheme val="minor"/>
      </rPr>
      <t>58 actividades</t>
    </r>
    <r>
      <rPr>
        <sz val="13"/>
        <rFont val="Calibri"/>
        <family val="2"/>
        <scheme val="minor"/>
      </rPr>
      <t xml:space="preserve"> a ejecutarse para el segundo cuatrimestre, por los 21 jefes de procesos, la Gerencia y CCCIC, se dio un </t>
    </r>
    <r>
      <rPr>
        <b/>
        <sz val="13"/>
        <rFont val="Calibri"/>
        <family val="2"/>
        <scheme val="minor"/>
      </rPr>
      <t>cumplimiento mayor del 90% en 36 actividades</t>
    </r>
    <r>
      <rPr>
        <sz val="13"/>
        <rFont val="Calibri"/>
        <family val="2"/>
        <scheme val="minor"/>
      </rPr>
      <t xml:space="preserve"> y se cumplieron </t>
    </r>
    <r>
      <rPr>
        <b/>
        <sz val="13"/>
        <rFont val="Calibri"/>
        <family val="2"/>
        <scheme val="minor"/>
      </rPr>
      <t>parcialmente 3</t>
    </r>
    <r>
      <rPr>
        <sz val="13"/>
        <rFont val="Calibri"/>
        <family val="2"/>
        <scheme val="minor"/>
      </rPr>
      <t>, para un total de (36+3/2)=</t>
    </r>
    <r>
      <rPr>
        <b/>
        <sz val="13"/>
        <rFont val="Calibri"/>
        <family val="2"/>
        <scheme val="minor"/>
      </rPr>
      <t>37.5 actividades</t>
    </r>
    <r>
      <rPr>
        <sz val="13"/>
        <rFont val="Calibri"/>
        <family val="2"/>
        <scheme val="minor"/>
      </rPr>
      <t xml:space="preserve">, lo que representa el </t>
    </r>
    <r>
      <rPr>
        <b/>
        <sz val="13"/>
        <rFont val="Calibri"/>
        <family val="2"/>
        <scheme val="minor"/>
      </rPr>
      <t>85.22%</t>
    </r>
    <r>
      <rPr>
        <sz val="13"/>
        <rFont val="Calibri"/>
        <family val="2"/>
        <scheme val="minor"/>
      </rPr>
      <t xml:space="preserve"> de cumplimiento sobre las 58 actividades programadas, sobre la meta (&gt;=90%) se</t>
    </r>
    <r>
      <rPr>
        <b/>
        <sz val="13"/>
        <rFont val="Calibri"/>
        <family val="2"/>
        <scheme val="minor"/>
      </rPr>
      <t xml:space="preserve"> cumple en el 94.66%</t>
    </r>
  </si>
  <si>
    <r>
      <rPr>
        <sz val="13"/>
        <rFont val="Calibri"/>
        <family val="2"/>
        <scheme val="minor"/>
      </rPr>
      <t xml:space="preserve">Con corte a 31 de agosto se cuenta con </t>
    </r>
    <r>
      <rPr>
        <b/>
        <sz val="13"/>
        <rFont val="Calibri"/>
        <family val="2"/>
        <scheme val="minor"/>
      </rPr>
      <t xml:space="preserve">2 seguimientos trimestrales </t>
    </r>
    <r>
      <rPr>
        <sz val="13"/>
        <rFont val="Calibri"/>
        <family val="2"/>
        <scheme val="minor"/>
      </rPr>
      <t xml:space="preserve">al Plan de Acción Institucional 2023, realizadas desde Planeación y Proyectos en relación al seguimiento de la </t>
    </r>
    <r>
      <rPr>
        <b/>
        <sz val="13"/>
        <rFont val="Calibri"/>
        <family val="2"/>
        <scheme val="minor"/>
      </rPr>
      <t>ejecución presupuestal</t>
    </r>
    <r>
      <rPr>
        <sz val="13"/>
        <rFont val="Calibri"/>
        <family val="2"/>
        <scheme val="minor"/>
      </rPr>
      <t xml:space="preserve">.
SE han publicado los informes trimestrales referentes a la ejecución presupuestal; para el </t>
    </r>
    <r>
      <rPr>
        <b/>
        <sz val="13"/>
        <rFont val="Calibri"/>
        <family val="2"/>
        <scheme val="minor"/>
      </rPr>
      <t>1er trimestre se llevaaba el 21,4% ejecutaado</t>
    </r>
    <r>
      <rPr>
        <sz val="13"/>
        <rFont val="Calibri"/>
        <family val="2"/>
        <scheme val="minor"/>
      </rPr>
      <t xml:space="preserve">, por valor de 49.136,4 millones de los 229.110,8 millones presupuestados a 10 de febrero 2023;  para el </t>
    </r>
    <r>
      <rPr>
        <b/>
        <sz val="13"/>
        <rFont val="Calibri"/>
        <family val="2"/>
        <scheme val="minor"/>
      </rPr>
      <t xml:space="preserve">2do trimestre, se ejecuó el  44,5% </t>
    </r>
    <r>
      <rPr>
        <sz val="13"/>
        <rFont val="Calibri"/>
        <family val="2"/>
        <scheme val="minor"/>
      </rPr>
      <t xml:space="preserve">con 101.547,1 millones de los 228.386,6 millones presupuestados a junio 2023 (con reducciones).
Estas se encuentran publicadas en el siguiente link:
</t>
    </r>
    <r>
      <rPr>
        <sz val="13"/>
        <color rgb="FF0000FF"/>
        <rFont val="Calibri"/>
        <family val="2"/>
        <scheme val="minor"/>
      </rPr>
      <t xml:space="preserve">https://www.hospitalmua.gov.co/TransparenciaAccesoInformacion/Paginas/Plan-accion-metas-objetivos.aspx.
</t>
    </r>
  </si>
  <si>
    <r>
      <t xml:space="preserve">Para el 1er semestre 2023, desde la Oficina de Atención al Usuario,    se  reporta  un total  de  </t>
    </r>
    <r>
      <rPr>
        <b/>
        <sz val="13"/>
        <rFont val="Calibri"/>
        <family val="2"/>
        <scheme val="minor"/>
      </rPr>
      <t xml:space="preserve">615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96.47%</t>
    </r>
    <r>
      <rPr>
        <sz val="13"/>
        <rFont val="Calibri"/>
        <family val="2"/>
        <scheme val="minor"/>
      </rPr>
      <t>, cumpliéndose la meta al 100%.</t>
    </r>
  </si>
  <si>
    <r>
      <t>A 31 de enero 2023,</t>
    </r>
    <r>
      <rPr>
        <b/>
        <sz val="13"/>
        <rFont val="Calibri"/>
        <family val="2"/>
        <scheme val="minor"/>
      </rPr>
      <t xml:space="preserve"> se actualizó </t>
    </r>
    <r>
      <rPr>
        <sz val="13"/>
        <rFont val="Calibri"/>
        <family val="2"/>
        <scheme val="minor"/>
      </rPr>
      <t>el P</t>
    </r>
    <r>
      <rPr>
        <b/>
        <sz val="13"/>
        <rFont val="Calibri"/>
        <family val="2"/>
        <scheme val="minor"/>
      </rPr>
      <t>lan Estratégico de las Tecnologías de la Información- PETI,</t>
    </r>
    <r>
      <rPr>
        <sz val="13"/>
        <rFont val="Calibri"/>
        <family val="2"/>
        <scheme val="minor"/>
      </rPr>
      <t xml:space="preserve"> así como el P</t>
    </r>
    <r>
      <rPr>
        <b/>
        <sz val="13"/>
        <rFont val="Calibri"/>
        <family val="2"/>
        <scheme val="minor"/>
      </rPr>
      <t>lan de Gestión Documental- PGD</t>
    </r>
    <r>
      <rPr>
        <sz val="13"/>
        <rFont val="Calibri"/>
        <family val="2"/>
        <scheme val="minor"/>
      </rPr>
      <t xml:space="preserve"> a trabajarse para el 2023, ambos publicados en la pagina web de a entidad. Para el corte, cumple al 100%
Continuan en revisión el Registro de Activos de la Información y el Índice de Información Clasificada y Reservada, que se actualizaron para el 2022, y definir si se requiere actualización.</t>
    </r>
  </si>
  <si>
    <r>
      <t xml:space="preserve">De acuerdo a los lineamiento de la Resolución 1519 de 2020 de MinTIC y  las directrices de la Procuraduría General de la Nación, se vienen revisando los documentos. 2022 en adelante con criterios de accesibilidad, la Oficina de Control Interno, verifica que de 2022 y 2023 hay un total de </t>
    </r>
    <r>
      <rPr>
        <b/>
        <sz val="13"/>
        <rFont val="Calibri"/>
        <family val="2"/>
        <scheme val="minor"/>
      </rPr>
      <t>204</t>
    </r>
    <r>
      <rPr>
        <b/>
        <sz val="13"/>
        <rFont val="Calibri"/>
        <family val="2"/>
      </rPr>
      <t xml:space="preserve"> documentos publicados</t>
    </r>
    <r>
      <rPr>
        <sz val="13"/>
        <rFont val="Calibri"/>
        <family val="2"/>
      </rPr>
      <t xml:space="preserve">,  y de estos se realizó validación del </t>
    </r>
    <r>
      <rPr>
        <b/>
        <sz val="13"/>
        <rFont val="Calibri"/>
        <family val="2"/>
      </rPr>
      <t>52,26%</t>
    </r>
    <r>
      <rPr>
        <sz val="13"/>
        <rFont val="Calibri"/>
        <family val="2"/>
      </rPr>
      <t xml:space="preserve"> de ellos, encontrando que </t>
    </r>
    <r>
      <rPr>
        <b/>
        <sz val="13"/>
        <rFont val="Calibri"/>
        <family val="2"/>
      </rPr>
      <t xml:space="preserve">76 documentos </t>
    </r>
    <r>
      <rPr>
        <sz val="13"/>
        <rFont val="Calibri"/>
        <family val="2"/>
      </rPr>
      <t>(de 104) cumplen con los criterios de accesibilidad, para u</t>
    </r>
    <r>
      <rPr>
        <b/>
        <sz val="13"/>
        <rFont val="Calibri"/>
        <family val="2"/>
      </rPr>
      <t>n 73,08%</t>
    </r>
    <r>
      <rPr>
        <sz val="13"/>
        <rFont val="Calibri"/>
        <family val="2"/>
      </rPr>
      <t xml:space="preserve">, </t>
    </r>
    <r>
      <rPr>
        <b/>
        <sz val="13"/>
        <rFont val="Calibri"/>
        <family val="2"/>
      </rPr>
      <t xml:space="preserve"> </t>
    </r>
    <r>
      <rPr>
        <sz val="13"/>
        <rFont val="Calibri"/>
        <family val="2"/>
      </rPr>
      <t xml:space="preserve">sobre la meta (&gt;=80%) </t>
    </r>
    <r>
      <rPr>
        <b/>
        <sz val="13"/>
        <rFont val="Calibri"/>
        <family val="2"/>
      </rPr>
      <t>se cumple el 91,35%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</si>
</sst>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0.0%"/>
  </numFmts>
  <fonts count="89">
    <font>
      <sz val="11"/>
      <color theme="1"/>
      <name val="Calibri"/>
      <family val="2"/>
      <scheme val="minor"/>
    </font>
    <font>
      <b/>
      <sz val="14"/>
      <color indexed="8"/>
      <name val="Calibri"/>
      <family val="2"/>
    </font>
    <font>
      <b/>
      <sz val="20"/>
      <color indexed="8"/>
      <name val="Calibri"/>
      <family val="2"/>
    </font>
    <font>
      <b/>
      <sz val="13"/>
      <color indexed="8"/>
      <name val="Calibri"/>
      <family val="2"/>
    </font>
    <font>
      <sz val="13"/>
      <color indexed="8"/>
      <name val="Calibri"/>
      <family val="2"/>
    </font>
    <font>
      <sz val="14"/>
      <color indexed="8"/>
      <name val="Calibri"/>
      <family val="2"/>
    </font>
    <font>
      <b/>
      <sz val="12"/>
      <color indexed="8"/>
      <name val="Calibri"/>
      <family val="2"/>
    </font>
    <font>
      <sz val="12"/>
      <color indexed="8"/>
      <name val="Calibri"/>
      <family val="2"/>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2"/>
      <color rgb="FF0070C0"/>
      <name val="Calibri"/>
      <family val="2"/>
      <scheme val="minor"/>
    </font>
    <font>
      <b/>
      <sz val="12"/>
      <color theme="1"/>
      <name val="Calibri"/>
      <family val="2"/>
      <scheme val="minor"/>
    </font>
    <font>
      <sz val="11"/>
      <color rgb="FF0070C0"/>
      <name val="Calibri"/>
      <family val="2"/>
      <scheme val="minor"/>
    </font>
    <font>
      <b/>
      <sz val="13"/>
      <color theme="1"/>
      <name val="Calibri"/>
      <family val="2"/>
      <scheme val="minor"/>
    </font>
    <font>
      <sz val="13"/>
      <color theme="1"/>
      <name val="Calibri"/>
      <family val="2"/>
      <scheme val="minor"/>
    </font>
    <font>
      <sz val="16"/>
      <color theme="1"/>
      <name val="Calibri"/>
      <family val="2"/>
      <scheme val="minor"/>
    </font>
    <font>
      <sz val="18"/>
      <color theme="1"/>
      <name val="Calibri"/>
      <family val="2"/>
      <scheme val="minor"/>
    </font>
    <font>
      <b/>
      <sz val="14"/>
      <color theme="0"/>
      <name val="Calibri"/>
      <family val="2"/>
      <scheme val="minor"/>
    </font>
    <font>
      <sz val="13"/>
      <color rgb="FF0000FF"/>
      <name val="Calibri"/>
      <family val="2"/>
      <scheme val="minor"/>
    </font>
    <font>
      <b/>
      <sz val="14"/>
      <color rgb="FF0070C0"/>
      <name val="Calibri"/>
      <family val="2"/>
      <scheme val="minor"/>
    </font>
    <font>
      <b/>
      <sz val="28"/>
      <color theme="1"/>
      <name val="Calibri"/>
      <family val="2"/>
      <scheme val="minor"/>
    </font>
    <font>
      <b/>
      <sz val="17"/>
      <color theme="1"/>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3"/>
      <name val="Calibri"/>
      <family val="2"/>
      <scheme val="minor"/>
    </font>
    <font>
      <b/>
      <sz val="13"/>
      <name val="Calibri"/>
      <family val="2"/>
    </font>
    <font>
      <sz val="13"/>
      <name val="Calibri"/>
      <family val="2"/>
    </font>
    <font>
      <b/>
      <sz val="13"/>
      <name val="Calibri"/>
      <family val="2"/>
      <scheme val="minor"/>
    </font>
    <font>
      <b/>
      <u/>
      <sz val="13"/>
      <name val="Calibri"/>
      <family val="2"/>
    </font>
    <font>
      <b/>
      <i/>
      <sz val="14"/>
      <name val="Arial"/>
      <family val="2"/>
    </font>
    <font>
      <b/>
      <i/>
      <sz val="16"/>
      <name val="Arial"/>
      <family val="2"/>
    </font>
    <font>
      <sz val="14"/>
      <name val="Arial"/>
      <family val="2"/>
    </font>
    <font>
      <i/>
      <sz val="16"/>
      <name val="Arial"/>
      <family val="2"/>
    </font>
    <font>
      <i/>
      <sz val="13"/>
      <name val="Calibri"/>
      <family val="2"/>
    </font>
    <font>
      <b/>
      <sz val="12"/>
      <color indexed="59"/>
      <name val="SansSerif"/>
    </font>
    <font>
      <sz val="10"/>
      <color indexed="8"/>
      <name val="SansSerif"/>
    </font>
    <font>
      <b/>
      <sz val="12"/>
      <color indexed="8"/>
      <name val="SansSerif"/>
    </font>
    <font>
      <b/>
      <sz val="16"/>
      <color indexed="72"/>
      <name val="SansSerif"/>
    </font>
    <font>
      <b/>
      <sz val="11"/>
      <color indexed="72"/>
      <name val="SansSerif"/>
    </font>
    <font>
      <b/>
      <sz val="10"/>
      <color indexed="8"/>
      <name val="SansSerif"/>
    </font>
    <font>
      <sz val="11"/>
      <color indexed="8"/>
      <name val="SansSerif"/>
    </font>
    <font>
      <b/>
      <sz val="10"/>
      <color rgb="FF000000"/>
      <name val="SansSerif"/>
    </font>
    <font>
      <b/>
      <sz val="11"/>
      <color rgb="FF0000CC"/>
      <name val="SansSerif"/>
    </font>
    <font>
      <b/>
      <sz val="11"/>
      <color indexed="8"/>
      <name val="SansSerif"/>
    </font>
    <font>
      <b/>
      <sz val="11"/>
      <color rgb="FF000000"/>
      <name val="SansSerif"/>
    </font>
    <font>
      <b/>
      <sz val="10"/>
      <color rgb="FF0000CC"/>
      <name val="SansSerif"/>
    </font>
    <font>
      <sz val="10"/>
      <color rgb="FF0000CC"/>
      <name val="SansSerif"/>
    </font>
    <font>
      <sz val="9"/>
      <name val="SansSerif"/>
    </font>
    <font>
      <b/>
      <sz val="11"/>
      <color indexed="59"/>
      <name val="SansSerif"/>
    </font>
    <font>
      <b/>
      <sz val="10"/>
      <name val="SansSerif"/>
    </font>
    <font>
      <b/>
      <sz val="11"/>
      <name val="SansSerif"/>
    </font>
    <font>
      <b/>
      <sz val="9"/>
      <color indexed="72"/>
      <name val="SansSerif"/>
    </font>
    <font>
      <sz val="9"/>
      <color indexed="72"/>
      <name val="SansSerif"/>
    </font>
    <font>
      <b/>
      <sz val="14"/>
      <color indexed="59"/>
      <name val="SansSerif"/>
    </font>
    <font>
      <sz val="14"/>
      <color indexed="8"/>
      <name val="SansSerif"/>
    </font>
    <font>
      <sz val="11"/>
      <color rgb="FF0000FF"/>
      <name val="Calibri"/>
      <family val="2"/>
      <scheme val="minor"/>
    </font>
    <font>
      <u/>
      <sz val="13"/>
      <name val="Calibri"/>
      <family val="2"/>
    </font>
    <font>
      <b/>
      <sz val="13"/>
      <color rgb="FF0070C0"/>
      <name val="Calibri"/>
      <family val="2"/>
      <scheme val="minor"/>
    </font>
    <font>
      <sz val="14"/>
      <name val="Calibri"/>
      <family val="2"/>
      <scheme val="minor"/>
    </font>
    <font>
      <b/>
      <sz val="14"/>
      <name val="Calibri"/>
      <family val="2"/>
    </font>
    <font>
      <b/>
      <sz val="16"/>
      <name val="Calibri"/>
      <family val="2"/>
    </font>
    <font>
      <sz val="16"/>
      <name val="Calibri"/>
      <family val="2"/>
    </font>
    <font>
      <b/>
      <sz val="16"/>
      <name val="Calibri"/>
      <family val="2"/>
      <scheme val="minor"/>
    </font>
    <font>
      <b/>
      <sz val="14"/>
      <name val="Calibri"/>
      <family val="2"/>
      <scheme val="minor"/>
    </font>
    <font>
      <b/>
      <sz val="13"/>
      <color theme="1"/>
      <name val="Calibri"/>
      <family val="2"/>
    </font>
    <font>
      <sz val="13"/>
      <color theme="1"/>
      <name val="Calibri"/>
      <family val="2"/>
    </font>
    <font>
      <u/>
      <sz val="13"/>
      <name val="Calibri"/>
      <family val="2"/>
      <scheme val="minor"/>
    </font>
    <font>
      <b/>
      <u/>
      <sz val="13"/>
      <name val="Calibri"/>
      <family val="2"/>
      <scheme val="minor"/>
    </font>
    <font>
      <b/>
      <sz val="13"/>
      <color rgb="FF0000FF"/>
      <name val="Calibri"/>
      <family val="2"/>
      <scheme val="minor"/>
    </font>
    <font>
      <sz val="13"/>
      <color rgb="FF0000FF"/>
      <name val="Calibri"/>
      <family val="2"/>
    </font>
    <font>
      <b/>
      <sz val="13"/>
      <color rgb="FF0000FF"/>
      <name val="Calibri"/>
      <family val="2"/>
    </font>
    <font>
      <b/>
      <sz val="18"/>
      <color indexed="59"/>
      <name val="SansSerif"/>
    </font>
    <font>
      <b/>
      <sz val="22"/>
      <color indexed="59"/>
      <name val="SansSerif"/>
    </font>
    <font>
      <b/>
      <sz val="9"/>
      <name val="SansSerif"/>
    </font>
    <font>
      <b/>
      <i/>
      <sz val="11"/>
      <name val="Arial"/>
      <family val="2"/>
    </font>
    <font>
      <sz val="16"/>
      <name val="Arial"/>
      <family val="2"/>
    </font>
    <font>
      <sz val="11"/>
      <color indexed="81"/>
      <name val="Tahoma"/>
      <family val="2"/>
    </font>
    <font>
      <b/>
      <i/>
      <sz val="10"/>
      <name val="Arial"/>
      <family val="2"/>
    </font>
    <font>
      <sz val="8"/>
      <name val="Calibri"/>
      <family val="2"/>
      <scheme val="minor"/>
    </font>
    <font>
      <i/>
      <sz val="13"/>
      <color theme="1"/>
      <name val="Calibri"/>
      <family val="2"/>
      <scheme val="minor"/>
    </font>
    <font>
      <b/>
      <i/>
      <sz val="13"/>
      <name val="Calibri"/>
      <family val="2"/>
      <scheme val="minor"/>
    </font>
    <font>
      <b/>
      <i/>
      <sz val="14"/>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EBF2"/>
        <bgColor indexed="64"/>
      </patternFill>
    </fill>
    <fill>
      <patternFill patternType="solid">
        <fgColor rgb="FFF2F8EE"/>
        <bgColor indexed="64"/>
      </patternFill>
    </fill>
    <fill>
      <patternFill patternType="solid">
        <fgColor rgb="FFFDEADF"/>
        <bgColor indexed="64"/>
      </patternFill>
    </fill>
    <fill>
      <patternFill patternType="solid">
        <fgColor rgb="FFFFFAEB"/>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rgb="FFFFF9E7"/>
        <bgColor indexed="64"/>
      </patternFill>
    </fill>
    <fill>
      <patternFill patternType="solid">
        <fgColor theme="4" tint="0.79998168889431442"/>
        <bgColor indexed="64"/>
      </patternFill>
    </fill>
    <fill>
      <patternFill patternType="solid">
        <fgColor indexed="22"/>
        <bgColor indexed="64"/>
      </patternFill>
    </fill>
    <fill>
      <patternFill patternType="solid">
        <fgColor theme="7"/>
        <bgColor indexed="64"/>
      </patternFill>
    </fill>
  </fills>
  <borders count="14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thin">
        <color theme="4" tint="-0.249977111117893"/>
      </bottom>
      <diagonal/>
    </border>
    <border>
      <left style="medium">
        <color rgb="FF0070C0"/>
      </left>
      <right style="medium">
        <color rgb="FF0070C0"/>
      </right>
      <top/>
      <bottom style="thin">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rgb="FF0070C0"/>
      </top>
      <bottom style="thin">
        <color theme="4" tint="-0.249977111117893"/>
      </bottom>
      <diagonal/>
    </border>
    <border>
      <left style="medium">
        <color rgb="FF0070C0"/>
      </left>
      <right/>
      <top style="medium">
        <color rgb="FF0070C0"/>
      </top>
      <bottom style="thin">
        <color rgb="FF0070C0"/>
      </bottom>
      <diagonal/>
    </border>
    <border>
      <left style="medium">
        <color rgb="FF0070C0"/>
      </left>
      <right/>
      <top style="medium">
        <color rgb="FF0070C0"/>
      </top>
      <bottom style="medium">
        <color rgb="FF0070C0"/>
      </bottom>
      <diagonal/>
    </border>
    <border>
      <left style="medium">
        <color rgb="FF0070C0"/>
      </left>
      <right style="medium">
        <color indexed="64"/>
      </right>
      <top style="thin">
        <color theme="4" tint="-0.249977111117893"/>
      </top>
      <bottom/>
      <diagonal/>
    </border>
    <border>
      <left/>
      <right/>
      <top style="medium">
        <color rgb="FF800000"/>
      </top>
      <bottom style="medium">
        <color rgb="FF800000"/>
      </bottom>
      <diagonal/>
    </border>
    <border>
      <left style="medium">
        <color rgb="FF800000"/>
      </left>
      <right style="medium">
        <color rgb="FF800000"/>
      </right>
      <top style="medium">
        <color rgb="FF800000"/>
      </top>
      <bottom style="medium">
        <color rgb="FF800000"/>
      </bottom>
      <diagonal/>
    </border>
    <border>
      <left style="medium">
        <color rgb="FF0070C0"/>
      </left>
      <right/>
      <top style="thin">
        <color indexed="64"/>
      </top>
      <bottom style="medium">
        <color indexed="64"/>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right/>
      <top/>
      <bottom style="medium">
        <color rgb="FF800000"/>
      </bottom>
      <diagonal/>
    </border>
    <border>
      <left/>
      <right style="medium">
        <color rgb="FF800000"/>
      </right>
      <top/>
      <bottom style="medium">
        <color rgb="FF800000"/>
      </bottom>
      <diagonal/>
    </border>
    <border>
      <left style="medium">
        <color rgb="FF800000"/>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style="medium">
        <color rgb="FF0070C0"/>
      </right>
      <top style="medium">
        <color rgb="FF0070C0"/>
      </top>
      <bottom style="medium">
        <color rgb="FF0070C0"/>
      </bottom>
      <diagonal/>
    </border>
    <border>
      <left style="medium">
        <color rgb="FF0070C0"/>
      </left>
      <right style="medium">
        <color rgb="FF800000"/>
      </right>
      <top/>
      <bottom style="medium">
        <color rgb="FF0070C0"/>
      </bottom>
      <diagonal/>
    </border>
    <border>
      <left style="medium">
        <color rgb="FF800000"/>
      </left>
      <right style="medium">
        <color rgb="FF0070C0"/>
      </right>
      <top style="medium">
        <color rgb="FF0070C0"/>
      </top>
      <bottom/>
      <diagonal/>
    </border>
    <border>
      <left style="medium">
        <color rgb="FF0070C0"/>
      </left>
      <right style="medium">
        <color rgb="FF800000"/>
      </right>
      <top style="medium">
        <color rgb="FF0070C0"/>
      </top>
      <bottom style="medium">
        <color rgb="FF0070C0"/>
      </bottom>
      <diagonal/>
    </border>
    <border>
      <left style="medium">
        <color rgb="FF0070C0"/>
      </left>
      <right style="medium">
        <color rgb="FF800000"/>
      </right>
      <top/>
      <bottom/>
      <diagonal/>
    </border>
    <border>
      <left style="medium">
        <color rgb="FF800000"/>
      </left>
      <right/>
      <top/>
      <bottom/>
      <diagonal/>
    </border>
    <border>
      <left style="medium">
        <color rgb="FF800000"/>
      </left>
      <right style="medium">
        <color rgb="FF0070C0"/>
      </right>
      <top style="thin">
        <color theme="4" tint="-0.249977111117893"/>
      </top>
      <bottom style="thin">
        <color theme="4" tint="-0.249977111117893"/>
      </bottom>
      <diagonal/>
    </border>
    <border>
      <left style="medium">
        <color indexed="64"/>
      </left>
      <right style="medium">
        <color rgb="FF800000"/>
      </right>
      <top style="medium">
        <color indexed="64"/>
      </top>
      <bottom style="medium">
        <color indexed="64"/>
      </bottom>
      <diagonal/>
    </border>
    <border>
      <left style="medium">
        <color rgb="FF800000"/>
      </left>
      <right style="medium">
        <color rgb="FF0070C0"/>
      </right>
      <top/>
      <bottom style="thin">
        <color theme="4" tint="-0.249977111117893"/>
      </bottom>
      <diagonal/>
    </border>
    <border>
      <left style="medium">
        <color rgb="FF800000"/>
      </left>
      <right style="medium">
        <color rgb="FF0070C0"/>
      </right>
      <top/>
      <bottom style="medium">
        <color rgb="FF0070C0"/>
      </bottom>
      <diagonal/>
    </border>
    <border>
      <left style="medium">
        <color rgb="FF800000"/>
      </left>
      <right style="medium">
        <color rgb="FF0070C0"/>
      </right>
      <top style="medium">
        <color rgb="FF0070C0"/>
      </top>
      <bottom style="thin">
        <color theme="4" tint="-0.249977111117893"/>
      </bottom>
      <diagonal/>
    </border>
    <border>
      <left style="medium">
        <color indexed="64"/>
      </left>
      <right style="medium">
        <color rgb="FF800000"/>
      </right>
      <top/>
      <bottom style="medium">
        <color indexed="64"/>
      </bottom>
      <diagonal/>
    </border>
    <border>
      <left/>
      <right style="medium">
        <color rgb="FF0070C0"/>
      </right>
      <top style="medium">
        <color rgb="FF800000"/>
      </top>
      <bottom/>
      <diagonal/>
    </border>
    <border>
      <left style="medium">
        <color rgb="FF800000"/>
      </left>
      <right style="medium">
        <color rgb="FF0070C0"/>
      </right>
      <top/>
      <bottom/>
      <diagonal/>
    </border>
    <border>
      <left style="medium">
        <color rgb="FF0070C0"/>
      </left>
      <right style="thin">
        <color theme="4" tint="-0.249977111117893"/>
      </right>
      <top style="medium">
        <color rgb="FF0070C0"/>
      </top>
      <bottom style="medium">
        <color rgb="FF0070C0"/>
      </bottom>
      <diagonal/>
    </border>
    <border>
      <left style="thin">
        <color theme="4" tint="-0.249977111117893"/>
      </left>
      <right style="medium">
        <color rgb="FF0070C0"/>
      </right>
      <top style="medium">
        <color rgb="FF0070C0"/>
      </top>
      <bottom style="medium">
        <color rgb="FF0070C0"/>
      </bottom>
      <diagonal/>
    </border>
    <border>
      <left style="medium">
        <color rgb="FF800000"/>
      </left>
      <right style="medium">
        <color rgb="FF0070C0"/>
      </right>
      <top style="thin">
        <color theme="4" tint="-0.249977111117893"/>
      </top>
      <bottom style="medium">
        <color rgb="FF0070C0"/>
      </bottom>
      <diagonal/>
    </border>
    <border>
      <left style="thin">
        <color theme="4" tint="-0.249977111117893"/>
      </left>
      <right style="medium">
        <color rgb="FF0070C0"/>
      </right>
      <top style="medium">
        <color rgb="FF0070C0"/>
      </top>
      <bottom/>
      <diagonal/>
    </border>
    <border>
      <left style="medium">
        <color indexed="64"/>
      </left>
      <right style="medium">
        <color rgb="FF800000"/>
      </right>
      <top style="medium">
        <color indexed="64"/>
      </top>
      <bottom/>
      <diagonal/>
    </border>
    <border>
      <left style="medium">
        <color indexed="64"/>
      </left>
      <right style="medium">
        <color rgb="FF800000"/>
      </right>
      <top style="thin">
        <color indexed="64"/>
      </top>
      <bottom style="medium">
        <color indexed="64"/>
      </bottom>
      <diagonal/>
    </border>
    <border>
      <left style="medium">
        <color rgb="FF800000"/>
      </left>
      <right/>
      <top/>
      <bottom style="thin">
        <color rgb="FF800000"/>
      </bottom>
      <diagonal/>
    </border>
    <border>
      <left style="medium">
        <color rgb="FF800000"/>
      </left>
      <right/>
      <top style="thin">
        <color rgb="FF800000"/>
      </top>
      <bottom style="thin">
        <color rgb="FF800000"/>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medium">
        <color rgb="FF800000"/>
      </top>
      <bottom style="medium">
        <color rgb="FF800000"/>
      </bottom>
      <diagonal/>
    </border>
    <border>
      <left style="thin">
        <color rgb="FF740000"/>
      </left>
      <right/>
      <top style="thin">
        <color rgb="FF740000"/>
      </top>
      <bottom style="thin">
        <color rgb="FF740000"/>
      </bottom>
      <diagonal/>
    </border>
    <border>
      <left style="medium">
        <color rgb="FF800000"/>
      </left>
      <right style="thin">
        <color rgb="FF800000"/>
      </right>
      <top style="medium">
        <color rgb="FF800000"/>
      </top>
      <bottom/>
      <diagonal/>
    </border>
    <border>
      <left style="thin">
        <color rgb="FF800000"/>
      </left>
      <right style="thin">
        <color rgb="FF800000"/>
      </right>
      <top/>
      <bottom style="medium">
        <color rgb="FF800000"/>
      </bottom>
      <diagonal/>
    </border>
    <border>
      <left style="medium">
        <color rgb="FF800000"/>
      </left>
      <right/>
      <top style="medium">
        <color rgb="FF800000"/>
      </top>
      <bottom style="thin">
        <color rgb="FF800000"/>
      </bottom>
      <diagonal/>
    </border>
    <border>
      <left style="medium">
        <color indexed="64"/>
      </left>
      <right style="medium">
        <color indexed="64"/>
      </right>
      <top/>
      <bottom/>
      <diagonal/>
    </border>
    <border>
      <left style="medium">
        <color rgb="FF800000"/>
      </left>
      <right style="medium">
        <color rgb="FF800000"/>
      </right>
      <top style="medium">
        <color rgb="FF800000"/>
      </top>
      <bottom/>
      <diagonal/>
    </border>
    <border>
      <left style="medium">
        <color rgb="FF800000"/>
      </left>
      <right style="medium">
        <color rgb="FF800000"/>
      </right>
      <top style="thin">
        <color rgb="FF800000"/>
      </top>
      <bottom/>
      <diagonal/>
    </border>
    <border>
      <left style="medium">
        <color rgb="FF800000"/>
      </left>
      <right style="medium">
        <color rgb="FF800000"/>
      </right>
      <top style="thin">
        <color rgb="FF800000"/>
      </top>
      <bottom style="medium">
        <color rgb="FF800000"/>
      </bottom>
      <diagonal/>
    </border>
    <border>
      <left style="medium">
        <color indexed="64"/>
      </left>
      <right/>
      <top style="medium">
        <color indexed="64"/>
      </top>
      <bottom style="thin">
        <color rgb="FF960000"/>
      </bottom>
      <diagonal/>
    </border>
    <border>
      <left style="medium">
        <color rgb="FF800000"/>
      </left>
      <right/>
      <top style="thin">
        <color rgb="FF960000"/>
      </top>
      <bottom style="thin">
        <color rgb="FF960000"/>
      </bottom>
      <diagonal/>
    </border>
    <border>
      <left style="thin">
        <color rgb="FF740000"/>
      </left>
      <right/>
      <top/>
      <bottom style="thin">
        <color rgb="FF740000"/>
      </bottom>
      <diagonal/>
    </border>
    <border>
      <left style="thin">
        <color rgb="FF740000"/>
      </left>
      <right/>
      <top style="thin">
        <color rgb="FF740000"/>
      </top>
      <bottom/>
      <diagonal/>
    </border>
    <border>
      <left style="medium">
        <color rgb="FF740000"/>
      </left>
      <right style="medium">
        <color rgb="FF800000"/>
      </right>
      <top style="thin">
        <color rgb="FF800000"/>
      </top>
      <bottom/>
      <diagonal/>
    </border>
    <border>
      <left style="medium">
        <color rgb="FF960000"/>
      </left>
      <right style="medium">
        <color rgb="FF960000"/>
      </right>
      <top style="medium">
        <color rgb="FF800000"/>
      </top>
      <bottom style="medium">
        <color rgb="FF960000"/>
      </bottom>
      <diagonal/>
    </border>
    <border>
      <left style="thin">
        <color rgb="FF800000"/>
      </left>
      <right/>
      <top style="medium">
        <color rgb="FF800000"/>
      </top>
      <bottom style="medium">
        <color rgb="FF800000"/>
      </bottom>
      <diagonal/>
    </border>
    <border>
      <left style="medium">
        <color rgb="FF800000"/>
      </left>
      <right style="medium">
        <color rgb="FF800000"/>
      </right>
      <top style="medium">
        <color rgb="FF800000"/>
      </top>
      <bottom style="thin">
        <color rgb="FF800000"/>
      </bottom>
      <diagonal/>
    </border>
    <border>
      <left style="medium">
        <color rgb="FF800000"/>
      </left>
      <right style="medium">
        <color rgb="FF800000"/>
      </right>
      <top style="thin">
        <color rgb="FF800000"/>
      </top>
      <bottom style="thin">
        <color rgb="FF800000"/>
      </bottom>
      <diagonal/>
    </border>
    <border>
      <left style="medium">
        <color rgb="FF800000"/>
      </left>
      <right style="medium">
        <color rgb="FF800000"/>
      </right>
      <top style="thin">
        <color indexed="64"/>
      </top>
      <bottom/>
      <diagonal/>
    </border>
    <border>
      <left style="medium">
        <color rgb="FF800000"/>
      </left>
      <right/>
      <top style="medium">
        <color rgb="FF800000"/>
      </top>
      <bottom style="thin">
        <color indexed="64"/>
      </bottom>
      <diagonal/>
    </border>
    <border>
      <left/>
      <right style="medium">
        <color rgb="FF800000"/>
      </right>
      <top style="medium">
        <color rgb="FF8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800000"/>
      </left>
      <right style="medium">
        <color rgb="FF0070C0"/>
      </right>
      <top style="thin">
        <color theme="4" tint="-0.249977111117893"/>
      </top>
      <bottom/>
      <diagonal/>
    </border>
    <border>
      <left style="medium">
        <color rgb="FF0070C0"/>
      </left>
      <right/>
      <top style="medium">
        <color rgb="FF0070C0"/>
      </top>
      <bottom/>
      <diagonal/>
    </border>
    <border>
      <left style="medium">
        <color rgb="FF0070C0"/>
      </left>
      <right style="medium">
        <color rgb="FF0070C0"/>
      </right>
      <top/>
      <bottom/>
      <diagonal/>
    </border>
    <border>
      <left/>
      <right/>
      <top style="medium">
        <color indexed="64"/>
      </top>
      <bottom/>
      <diagonal/>
    </border>
    <border>
      <left style="medium">
        <color rgb="FF800000"/>
      </left>
      <right/>
      <top style="thin">
        <color rgb="FF800000"/>
      </top>
      <bottom style="medium">
        <color rgb="FF800000"/>
      </bottom>
      <diagonal/>
    </border>
    <border>
      <left style="medium">
        <color rgb="FF800000"/>
      </left>
      <right style="medium">
        <color rgb="FF800000"/>
      </right>
      <top style="thin">
        <color rgb="FF740000"/>
      </top>
      <bottom style="thin">
        <color rgb="FF80000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64"/>
      </right>
      <top style="medium">
        <color indexed="64"/>
      </top>
      <bottom/>
      <diagonal/>
    </border>
    <border>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right/>
      <top/>
      <bottom style="medium">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rgb="FF0070C0"/>
      </left>
      <right/>
      <top style="medium">
        <color rgb="FF800000"/>
      </top>
      <bottom/>
      <diagonal/>
    </border>
    <border>
      <left style="medium">
        <color rgb="FF800000"/>
      </left>
      <right style="medium">
        <color rgb="FF0070C0"/>
      </right>
      <top/>
      <bottom style="medium">
        <color rgb="FF800000"/>
      </bottom>
      <diagonal/>
    </border>
    <border>
      <left style="medium">
        <color rgb="FF800000"/>
      </left>
      <right style="medium">
        <color rgb="FF0070C0"/>
      </right>
      <top style="medium">
        <color rgb="FF800000"/>
      </top>
      <bottom/>
      <diagonal/>
    </border>
    <border>
      <left style="medium">
        <color rgb="FF0070C0"/>
      </left>
      <right style="medium">
        <color indexed="64"/>
      </right>
      <top/>
      <bottom style="medium">
        <color rgb="FF0070C0"/>
      </bottom>
      <diagonal/>
    </border>
    <border>
      <left style="medium">
        <color rgb="FF800000"/>
      </left>
      <right/>
      <top style="medium">
        <color indexed="64"/>
      </top>
      <bottom style="medium">
        <color rgb="FF800000"/>
      </bottom>
      <diagonal/>
    </border>
    <border>
      <left/>
      <right/>
      <top style="medium">
        <color indexed="64"/>
      </top>
      <bottom style="medium">
        <color rgb="FF800000"/>
      </bottom>
      <diagonal/>
    </border>
    <border>
      <left/>
      <right style="medium">
        <color rgb="FF800000"/>
      </right>
      <top style="medium">
        <color indexed="64"/>
      </top>
      <bottom style="medium">
        <color rgb="FF800000"/>
      </bottom>
      <diagonal/>
    </border>
    <border>
      <left style="medium">
        <color rgb="FF800000"/>
      </left>
      <right/>
      <top/>
      <bottom style="medium">
        <color rgb="FF800000"/>
      </bottom>
      <diagonal/>
    </border>
    <border>
      <left style="medium">
        <color rgb="FF0070C0"/>
      </left>
      <right/>
      <top/>
      <bottom/>
      <diagonal/>
    </border>
    <border>
      <left/>
      <right style="medium">
        <color rgb="FF0070C0"/>
      </right>
      <top/>
      <bottom/>
      <diagonal/>
    </border>
    <border>
      <left style="thin">
        <color indexed="64"/>
      </left>
      <right style="medium">
        <color indexed="64"/>
      </right>
      <top/>
      <bottom/>
      <diagonal/>
    </border>
    <border>
      <left style="medium">
        <color rgb="FF80000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medium">
        <color rgb="FF0070C0"/>
      </left>
      <right style="medium">
        <color indexed="64"/>
      </right>
      <top style="medium">
        <color rgb="FF0070C0"/>
      </top>
      <bottom/>
      <diagonal/>
    </border>
    <border>
      <left style="thin">
        <color indexed="64"/>
      </left>
      <right style="thin">
        <color indexed="64"/>
      </right>
      <top style="thin">
        <color indexed="64"/>
      </top>
      <bottom style="thin">
        <color indexed="64"/>
      </bottom>
      <diagonal/>
    </border>
    <border>
      <left style="medium">
        <color rgb="FF800000"/>
      </left>
      <right style="medium">
        <color rgb="FF800000"/>
      </right>
      <top/>
      <bottom style="thin">
        <color rgb="FF800000"/>
      </bottom>
      <diagonal/>
    </border>
  </borders>
  <cellStyleXfs count="12">
    <xf numFmtId="0" fontId="0" fillId="0" borderId="0"/>
    <xf numFmtId="164" fontId="9" fillId="0" borderId="0" applyFont="0" applyFill="0" applyBorder="0" applyAlignment="0" applyProtection="0"/>
    <xf numFmtId="41" fontId="9"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cellStyleXfs>
  <cellXfs count="444">
    <xf numFmtId="0" fontId="0" fillId="0" borderId="0" xfId="0"/>
    <xf numFmtId="0" fontId="11" fillId="2"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0" fillId="3" borderId="0" xfId="0" applyFill="1"/>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3" borderId="11"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0" fillId="3" borderId="0" xfId="0" applyFill="1" applyAlignment="1">
      <alignment horizontal="center"/>
    </xf>
    <xf numFmtId="0" fontId="13" fillId="0" borderId="17" xfId="0" applyFont="1" applyBorder="1" applyAlignment="1">
      <alignment horizontal="center" vertical="center" wrapText="1"/>
    </xf>
    <xf numFmtId="0" fontId="15" fillId="3" borderId="0" xfId="0" applyFont="1" applyFill="1"/>
    <xf numFmtId="0" fontId="17" fillId="3" borderId="0" xfId="0" applyFont="1" applyFill="1" applyAlignment="1">
      <alignment horizontal="left"/>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7" fillId="4" borderId="29" xfId="0" applyFont="1" applyFill="1" applyBorder="1" applyAlignment="1">
      <alignment vertical="center" wrapText="1"/>
    </xf>
    <xf numFmtId="0" fontId="11" fillId="5" borderId="27"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25" fillId="8" borderId="33" xfId="0" applyFont="1" applyFill="1" applyBorder="1" applyAlignment="1">
      <alignment horizontal="center" vertical="center" wrapText="1"/>
    </xf>
    <xf numFmtId="0" fontId="25" fillId="8" borderId="29" xfId="0" applyFont="1" applyFill="1" applyBorder="1" applyAlignment="1">
      <alignment vertical="center" wrapText="1"/>
    </xf>
    <xf numFmtId="0" fontId="26" fillId="8" borderId="35" xfId="0" applyFont="1" applyFill="1" applyBorder="1" applyAlignment="1">
      <alignment horizontal="center" vertical="center" wrapText="1"/>
    </xf>
    <xf numFmtId="0" fontId="25" fillId="9" borderId="36" xfId="0" applyFont="1" applyFill="1" applyBorder="1" applyAlignment="1">
      <alignment horizontal="center" vertical="center" wrapText="1"/>
    </xf>
    <xf numFmtId="0" fontId="25" fillId="9" borderId="37" xfId="0" applyFont="1" applyFill="1" applyBorder="1" applyAlignment="1">
      <alignment horizontal="center" vertical="center" wrapText="1"/>
    </xf>
    <xf numFmtId="0" fontId="25" fillId="9" borderId="29" xfId="0" applyFont="1" applyFill="1" applyBorder="1" applyAlignment="1">
      <alignment vertical="center" wrapText="1"/>
    </xf>
    <xf numFmtId="0" fontId="25" fillId="9" borderId="37" xfId="0" applyFont="1" applyFill="1" applyBorder="1" applyAlignment="1">
      <alignment vertical="center" wrapText="1"/>
    </xf>
    <xf numFmtId="0" fontId="8" fillId="13" borderId="0" xfId="3" applyFill="1"/>
    <xf numFmtId="0" fontId="36" fillId="5" borderId="4" xfId="0" applyFont="1" applyFill="1" applyBorder="1" applyAlignment="1">
      <alignment horizontal="center"/>
    </xf>
    <xf numFmtId="0" fontId="8" fillId="5" borderId="56" xfId="3" applyFill="1" applyBorder="1"/>
    <xf numFmtId="165" fontId="11" fillId="15" borderId="58" xfId="3" applyNumberFormat="1" applyFont="1" applyFill="1" applyBorder="1" applyAlignment="1">
      <alignment horizontal="center" vertical="center"/>
    </xf>
    <xf numFmtId="165" fontId="11" fillId="15" borderId="59" xfId="3" applyNumberFormat="1" applyFont="1" applyFill="1" applyBorder="1" applyAlignment="1">
      <alignment horizontal="center" vertical="center"/>
    </xf>
    <xf numFmtId="165" fontId="11" fillId="13" borderId="0" xfId="3" applyNumberFormat="1" applyFont="1" applyFill="1" applyAlignment="1">
      <alignment horizontal="center" vertical="center"/>
    </xf>
    <xf numFmtId="0" fontId="12" fillId="6" borderId="25" xfId="3" applyFont="1" applyFill="1" applyBorder="1" applyAlignment="1">
      <alignment horizontal="center" vertical="center" wrapText="1"/>
    </xf>
    <xf numFmtId="9" fontId="28" fillId="6" borderId="16" xfId="7" applyFont="1" applyFill="1" applyBorder="1" applyAlignment="1">
      <alignment horizontal="center" vertical="center"/>
    </xf>
    <xf numFmtId="0" fontId="12" fillId="7" borderId="25" xfId="3" applyFont="1" applyFill="1" applyBorder="1" applyAlignment="1">
      <alignment horizontal="center" vertical="center" wrapText="1"/>
    </xf>
    <xf numFmtId="9" fontId="11" fillId="15" borderId="58" xfId="3" applyNumberFormat="1" applyFont="1" applyFill="1" applyBorder="1" applyAlignment="1">
      <alignment horizontal="center" vertical="center"/>
    </xf>
    <xf numFmtId="10" fontId="12" fillId="7" borderId="16" xfId="7" applyNumberFormat="1" applyFont="1" applyFill="1" applyBorder="1" applyAlignment="1">
      <alignment horizontal="center" vertical="center"/>
    </xf>
    <xf numFmtId="0" fontId="12" fillId="9" borderId="25" xfId="3" applyFont="1" applyFill="1" applyBorder="1" applyAlignment="1">
      <alignment horizontal="center" vertical="center" wrapText="1"/>
    </xf>
    <xf numFmtId="10" fontId="12" fillId="9" borderId="16" xfId="7" applyNumberFormat="1" applyFont="1" applyFill="1" applyBorder="1" applyAlignment="1">
      <alignment horizontal="center" vertical="center"/>
    </xf>
    <xf numFmtId="10" fontId="12" fillId="10" borderId="16" xfId="7" applyNumberFormat="1" applyFont="1" applyFill="1" applyBorder="1" applyAlignment="1">
      <alignment horizontal="center" vertical="center"/>
    </xf>
    <xf numFmtId="0" fontId="31"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33" fillId="0" borderId="1" xfId="0" applyFont="1" applyBorder="1" applyAlignment="1">
      <alignment horizontal="justify" vertical="center" wrapText="1"/>
    </xf>
    <xf numFmtId="0" fontId="33" fillId="0" borderId="2"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1" xfId="0" applyFont="1" applyBorder="1" applyAlignment="1">
      <alignment horizontal="left" vertical="center" wrapText="1"/>
    </xf>
    <xf numFmtId="0" fontId="31" fillId="3" borderId="1" xfId="0" applyFont="1" applyFill="1" applyBorder="1" applyAlignment="1">
      <alignment horizontal="justify" vertical="center" wrapText="1"/>
    </xf>
    <xf numFmtId="0" fontId="31" fillId="0" borderId="3" xfId="0" applyFont="1" applyBorder="1" applyAlignment="1">
      <alignment horizontal="center" vertical="center" wrapText="1"/>
    </xf>
    <xf numFmtId="165" fontId="11" fillId="15" borderId="64" xfId="3" applyNumberFormat="1" applyFont="1" applyFill="1" applyBorder="1" applyAlignment="1">
      <alignment horizontal="center" vertical="center"/>
    </xf>
    <xf numFmtId="0" fontId="12" fillId="10" borderId="25" xfId="3" applyFont="1" applyFill="1" applyBorder="1" applyAlignment="1">
      <alignment horizontal="center" vertical="center" wrapText="1"/>
    </xf>
    <xf numFmtId="0" fontId="18" fillId="4" borderId="67" xfId="0" applyFont="1" applyFill="1" applyBorder="1" applyAlignment="1">
      <alignment horizontal="center" vertical="center" wrapText="1"/>
    </xf>
    <xf numFmtId="0" fontId="18" fillId="6" borderId="68" xfId="0" applyFont="1" applyFill="1" applyBorder="1" applyAlignment="1">
      <alignment horizontal="center" vertical="center" wrapText="1"/>
    </xf>
    <xf numFmtId="0" fontId="18" fillId="7" borderId="68"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19" fillId="10" borderId="69" xfId="0" applyFont="1" applyFill="1" applyBorder="1" applyAlignment="1">
      <alignment horizontal="center" vertical="top" wrapText="1"/>
    </xf>
    <xf numFmtId="0" fontId="27" fillId="12" borderId="16" xfId="1" applyNumberFormat="1" applyFont="1" applyFill="1" applyBorder="1" applyAlignment="1">
      <alignment horizontal="center" vertical="center"/>
    </xf>
    <xf numFmtId="0" fontId="16" fillId="3" borderId="72" xfId="3" applyFont="1" applyFill="1" applyBorder="1" applyAlignment="1">
      <alignment horizontal="center"/>
    </xf>
    <xf numFmtId="0" fontId="10" fillId="3" borderId="73" xfId="3" applyFont="1" applyFill="1" applyBorder="1" applyAlignment="1">
      <alignment horizontal="center"/>
    </xf>
    <xf numFmtId="0" fontId="16" fillId="14" borderId="74" xfId="3" applyFont="1" applyFill="1" applyBorder="1" applyAlignment="1">
      <alignment horizontal="right" vertical="center"/>
    </xf>
    <xf numFmtId="0" fontId="25" fillId="3" borderId="75" xfId="3" applyFont="1" applyFill="1" applyBorder="1" applyAlignment="1">
      <alignment horizontal="center"/>
    </xf>
    <xf numFmtId="0" fontId="16" fillId="16" borderId="74" xfId="3" applyFont="1" applyFill="1" applyBorder="1" applyAlignment="1">
      <alignment horizontal="right" vertical="center"/>
    </xf>
    <xf numFmtId="0" fontId="16" fillId="15" borderId="74" xfId="3" applyFont="1" applyFill="1" applyBorder="1" applyAlignment="1">
      <alignment horizontal="right" vertical="center"/>
    </xf>
    <xf numFmtId="0" fontId="16" fillId="3" borderId="74" xfId="3" applyFont="1" applyFill="1" applyBorder="1" applyAlignment="1">
      <alignment horizontal="right" vertical="center" wrapText="1"/>
    </xf>
    <xf numFmtId="0" fontId="12" fillId="3" borderId="75" xfId="3" applyFont="1" applyFill="1" applyBorder="1" applyAlignment="1">
      <alignment horizontal="center" vertical="center"/>
    </xf>
    <xf numFmtId="0" fontId="17" fillId="17" borderId="76" xfId="3" applyFont="1" applyFill="1" applyBorder="1" applyAlignment="1">
      <alignment horizontal="right" vertical="center"/>
    </xf>
    <xf numFmtId="0" fontId="14" fillId="0" borderId="77" xfId="3" applyFont="1" applyBorder="1" applyAlignment="1">
      <alignment horizontal="center" vertical="center"/>
    </xf>
    <xf numFmtId="165" fontId="11" fillId="15" borderId="67" xfId="3" applyNumberFormat="1" applyFont="1" applyFill="1" applyBorder="1" applyAlignment="1">
      <alignment horizontal="center" vertical="center"/>
    </xf>
    <xf numFmtId="165" fontId="11" fillId="15" borderId="68" xfId="3" applyNumberFormat="1" applyFont="1" applyFill="1" applyBorder="1" applyAlignment="1">
      <alignment horizontal="center" vertical="center"/>
    </xf>
    <xf numFmtId="0" fontId="13" fillId="0" borderId="79" xfId="0" applyFont="1" applyBorder="1" applyAlignment="1">
      <alignment horizontal="center" vertical="center" wrapText="1"/>
    </xf>
    <xf numFmtId="0" fontId="13" fillId="0" borderId="80" xfId="0" applyFont="1" applyBorder="1" applyAlignment="1">
      <alignment horizontal="center" vertical="center" wrapText="1"/>
    </xf>
    <xf numFmtId="0" fontId="12" fillId="8" borderId="25" xfId="3" applyFont="1" applyFill="1" applyBorder="1" applyAlignment="1">
      <alignment horizontal="center" vertical="center" wrapText="1"/>
    </xf>
    <xf numFmtId="0" fontId="13" fillId="0" borderId="7" xfId="0" applyFont="1" applyBorder="1" applyAlignment="1">
      <alignment horizontal="center" vertical="center" wrapText="1"/>
    </xf>
    <xf numFmtId="0" fontId="23" fillId="3" borderId="21" xfId="3" applyFont="1" applyFill="1" applyBorder="1" applyAlignment="1">
      <alignment vertical="center" wrapText="1"/>
    </xf>
    <xf numFmtId="0" fontId="23" fillId="3" borderId="22" xfId="3" applyFont="1" applyFill="1" applyBorder="1" applyAlignment="1">
      <alignment vertical="center" wrapText="1"/>
    </xf>
    <xf numFmtId="0" fontId="23" fillId="3" borderId="23" xfId="3" applyFont="1" applyFill="1" applyBorder="1" applyAlignment="1">
      <alignment horizontal="left" vertical="center" indent="89"/>
    </xf>
    <xf numFmtId="0" fontId="23" fillId="3" borderId="24" xfId="3" applyFont="1" applyFill="1" applyBorder="1" applyAlignment="1">
      <alignment horizontal="left" vertical="center" indent="89"/>
    </xf>
    <xf numFmtId="0" fontId="31" fillId="0" borderId="4" xfId="0" applyFont="1" applyBorder="1" applyAlignment="1">
      <alignment horizontal="justify" vertical="center" wrapText="1"/>
    </xf>
    <xf numFmtId="0" fontId="31" fillId="0" borderId="4" xfId="0" applyFont="1" applyBorder="1" applyAlignment="1">
      <alignment horizontal="center" vertical="center" wrapText="1"/>
    </xf>
    <xf numFmtId="0" fontId="31" fillId="0" borderId="81" xfId="0" applyFont="1" applyBorder="1" applyAlignment="1">
      <alignment horizontal="center" vertical="center" wrapText="1"/>
    </xf>
    <xf numFmtId="0" fontId="33" fillId="0" borderId="4" xfId="0" applyFont="1" applyBorder="1" applyAlignment="1">
      <alignment horizontal="justify" vertical="center" wrapText="1"/>
    </xf>
    <xf numFmtId="0" fontId="45" fillId="0" borderId="1" xfId="5" applyNumberFormat="1" applyFont="1" applyFill="1" applyBorder="1" applyAlignment="1" applyProtection="1">
      <alignment vertical="center" wrapText="1"/>
    </xf>
    <xf numFmtId="0" fontId="45" fillId="0" borderId="87" xfId="5" applyFont="1" applyBorder="1" applyAlignment="1">
      <alignment vertical="center" wrapText="1"/>
    </xf>
    <xf numFmtId="0" fontId="8" fillId="0" borderId="0" xfId="5" applyNumberFormat="1" applyFont="1" applyFill="1" applyBorder="1" applyAlignment="1"/>
    <xf numFmtId="0" fontId="42" fillId="18" borderId="88" xfId="3" applyFont="1" applyFill="1" applyBorder="1" applyAlignment="1">
      <alignment horizontal="left" vertical="top" wrapText="1"/>
    </xf>
    <xf numFmtId="0" fontId="46" fillId="18" borderId="94" xfId="3" applyFont="1" applyFill="1" applyBorder="1" applyAlignment="1">
      <alignment horizontal="center" vertical="center" wrapText="1"/>
    </xf>
    <xf numFmtId="0" fontId="46" fillId="18" borderId="89" xfId="3" applyFont="1" applyFill="1" applyBorder="1" applyAlignment="1">
      <alignment horizontal="center" vertical="center" wrapText="1"/>
    </xf>
    <xf numFmtId="0" fontId="46" fillId="18" borderId="4" xfId="3" applyFont="1" applyFill="1" applyBorder="1" applyAlignment="1">
      <alignment horizontal="center" vertical="center" wrapText="1"/>
    </xf>
    <xf numFmtId="0" fontId="42" fillId="18" borderId="95" xfId="3" applyFont="1" applyFill="1" applyBorder="1" applyAlignment="1">
      <alignment vertical="center" wrapText="1"/>
    </xf>
    <xf numFmtId="0" fontId="42" fillId="18" borderId="96" xfId="3" applyFont="1" applyFill="1" applyBorder="1" applyAlignment="1">
      <alignment vertical="center" wrapText="1"/>
    </xf>
    <xf numFmtId="0" fontId="46" fillId="5" borderId="96" xfId="3" applyFont="1" applyFill="1" applyBorder="1" applyAlignment="1">
      <alignment vertical="center" wrapText="1"/>
    </xf>
    <xf numFmtId="0" fontId="47" fillId="18" borderId="96" xfId="3" applyFont="1" applyFill="1" applyBorder="1" applyAlignment="1">
      <alignment horizontal="justify" wrapText="1"/>
    </xf>
    <xf numFmtId="0" fontId="42" fillId="18" borderId="96" xfId="3" applyFont="1" applyFill="1" applyBorder="1" applyAlignment="1">
      <alignment horizontal="justify" wrapText="1"/>
    </xf>
    <xf numFmtId="0" fontId="42" fillId="18" borderId="97" xfId="3" applyFont="1" applyFill="1" applyBorder="1" applyAlignment="1">
      <alignment vertical="center" wrapText="1"/>
    </xf>
    <xf numFmtId="0" fontId="50" fillId="18" borderId="98" xfId="3" applyFont="1" applyFill="1" applyBorder="1" applyAlignment="1">
      <alignment horizontal="center" vertical="center" wrapText="1"/>
    </xf>
    <xf numFmtId="0" fontId="42" fillId="18" borderId="99" xfId="3" applyFont="1" applyFill="1" applyBorder="1" applyAlignment="1">
      <alignment vertical="center" wrapText="1"/>
    </xf>
    <xf numFmtId="0" fontId="42" fillId="18" borderId="100" xfId="3" applyFont="1" applyFill="1" applyBorder="1" applyAlignment="1">
      <alignment vertical="center" wrapText="1"/>
    </xf>
    <xf numFmtId="0" fontId="46" fillId="5" borderId="100" xfId="3" applyFont="1" applyFill="1" applyBorder="1" applyAlignment="1">
      <alignment vertical="center" wrapText="1"/>
    </xf>
    <xf numFmtId="0" fontId="47" fillId="18" borderId="100" xfId="3" applyFont="1" applyFill="1" applyBorder="1" applyAlignment="1">
      <alignment horizontal="justify" vertical="center" wrapText="1"/>
    </xf>
    <xf numFmtId="0" fontId="42" fillId="18" borderId="100" xfId="3" applyFont="1" applyFill="1" applyBorder="1" applyAlignment="1">
      <alignment horizontal="justify" vertical="center" wrapText="1"/>
    </xf>
    <xf numFmtId="0" fontId="42" fillId="18" borderId="101" xfId="3" applyFont="1" applyFill="1" applyBorder="1" applyAlignment="1">
      <alignment vertical="center" wrapText="1"/>
    </xf>
    <xf numFmtId="0" fontId="50" fillId="18" borderId="102" xfId="3" applyFont="1" applyFill="1" applyBorder="1" applyAlignment="1">
      <alignment horizontal="center" vertical="center" wrapText="1"/>
    </xf>
    <xf numFmtId="0" fontId="42" fillId="18" borderId="103" xfId="3" applyFont="1" applyFill="1" applyBorder="1" applyAlignment="1">
      <alignment vertical="center" wrapText="1"/>
    </xf>
    <xf numFmtId="0" fontId="42" fillId="18" borderId="104" xfId="3" applyFont="1" applyFill="1" applyBorder="1" applyAlignment="1">
      <alignment vertical="center" wrapText="1"/>
    </xf>
    <xf numFmtId="0" fontId="46" fillId="5" borderId="104" xfId="3" applyFont="1" applyFill="1" applyBorder="1" applyAlignment="1">
      <alignment vertical="center" wrapText="1"/>
    </xf>
    <xf numFmtId="0" fontId="42" fillId="18" borderId="105" xfId="3" applyFont="1" applyFill="1" applyBorder="1" applyAlignment="1">
      <alignment vertical="center" wrapText="1"/>
    </xf>
    <xf numFmtId="0" fontId="50" fillId="18" borderId="2" xfId="3" applyFont="1" applyFill="1" applyBorder="1" applyAlignment="1">
      <alignment horizontal="center" vertical="center" wrapText="1"/>
    </xf>
    <xf numFmtId="0" fontId="47" fillId="18" borderId="100" xfId="3" applyFont="1" applyFill="1" applyBorder="1" applyAlignment="1">
      <alignment horizontal="justify" vertical="top" wrapText="1"/>
    </xf>
    <xf numFmtId="0" fontId="42" fillId="18" borderId="100" xfId="3" applyFont="1" applyFill="1" applyBorder="1" applyAlignment="1">
      <alignment horizontal="justify" vertical="top" wrapText="1"/>
    </xf>
    <xf numFmtId="0" fontId="47" fillId="18" borderId="100" xfId="3" applyFont="1" applyFill="1" applyBorder="1" applyAlignment="1">
      <alignment vertical="top" wrapText="1"/>
    </xf>
    <xf numFmtId="0" fontId="42" fillId="5" borderId="96" xfId="3" applyFont="1" applyFill="1" applyBorder="1" applyAlignment="1">
      <alignment vertical="center" wrapText="1"/>
    </xf>
    <xf numFmtId="0" fontId="42" fillId="5" borderId="100" xfId="3" applyFont="1" applyFill="1" applyBorder="1" applyAlignment="1">
      <alignment vertical="center" wrapText="1"/>
    </xf>
    <xf numFmtId="0" fontId="42" fillId="5" borderId="104" xfId="3" applyFont="1" applyFill="1" applyBorder="1" applyAlignment="1">
      <alignment vertical="center" wrapText="1"/>
    </xf>
    <xf numFmtId="0" fontId="8" fillId="0" borderId="95" xfId="3" applyBorder="1"/>
    <xf numFmtId="0" fontId="42" fillId="18" borderId="97" xfId="3" applyFont="1" applyFill="1" applyBorder="1" applyAlignment="1">
      <alignment wrapText="1"/>
    </xf>
    <xf numFmtId="0" fontId="8" fillId="0" borderId="4" xfId="3" applyBorder="1"/>
    <xf numFmtId="0" fontId="8" fillId="0" borderId="106" xfId="3" applyBorder="1"/>
    <xf numFmtId="0" fontId="42" fillId="18" borderId="100" xfId="3" applyFont="1" applyFill="1" applyBorder="1" applyAlignment="1">
      <alignment vertical="top" wrapText="1"/>
    </xf>
    <xf numFmtId="0" fontId="54" fillId="3" borderId="0" xfId="5" applyNumberFormat="1" applyFont="1" applyFill="1" applyBorder="1" applyAlignment="1" applyProtection="1">
      <alignment horizontal="left" vertical="top" wrapText="1"/>
    </xf>
    <xf numFmtId="0" fontId="55" fillId="3" borderId="0" xfId="5" applyNumberFormat="1" applyFont="1" applyFill="1" applyBorder="1" applyAlignment="1" applyProtection="1">
      <alignment vertical="center" wrapText="1"/>
    </xf>
    <xf numFmtId="0" fontId="8" fillId="3" borderId="0" xfId="5" applyNumberFormat="1" applyFont="1" applyFill="1" applyBorder="1" applyAlignment="1"/>
    <xf numFmtId="0" fontId="45" fillId="3" borderId="87" xfId="5" applyNumberFormat="1" applyFont="1" applyFill="1" applyBorder="1" applyAlignment="1" applyProtection="1">
      <alignment vertical="center"/>
    </xf>
    <xf numFmtId="0" fontId="8" fillId="3" borderId="88" xfId="5" applyNumberFormat="1" applyFont="1" applyFill="1" applyBorder="1" applyAlignment="1"/>
    <xf numFmtId="0" fontId="45" fillId="3" borderId="87" xfId="5" applyFont="1" applyFill="1" applyBorder="1" applyAlignment="1">
      <alignment vertical="center"/>
    </xf>
    <xf numFmtId="0" fontId="45" fillId="3" borderId="3" xfId="5" applyFont="1" applyFill="1" applyBorder="1" applyAlignment="1">
      <alignment vertical="center"/>
    </xf>
    <xf numFmtId="0" fontId="45" fillId="3" borderId="88" xfId="5" applyFont="1" applyFill="1" applyBorder="1" applyAlignment="1">
      <alignment vertical="center"/>
    </xf>
    <xf numFmtId="0" fontId="45" fillId="3" borderId="1" xfId="5" applyNumberFormat="1" applyFont="1" applyFill="1" applyBorder="1" applyAlignment="1" applyProtection="1">
      <alignment vertical="center" wrapText="1"/>
    </xf>
    <xf numFmtId="0" fontId="45" fillId="3" borderId="1" xfId="5" applyFont="1" applyFill="1" applyBorder="1" applyAlignment="1">
      <alignment vertical="center" wrapText="1"/>
    </xf>
    <xf numFmtId="0" fontId="45" fillId="3" borderId="0" xfId="5" applyNumberFormat="1" applyFont="1" applyFill="1" applyBorder="1" applyAlignment="1" applyProtection="1">
      <alignment vertical="center" wrapText="1"/>
    </xf>
    <xf numFmtId="0" fontId="45" fillId="3" borderId="87" xfId="5" applyNumberFormat="1" applyFont="1" applyFill="1" applyBorder="1" applyAlignment="1" applyProtection="1">
      <alignment vertical="center" wrapText="1"/>
    </xf>
    <xf numFmtId="0" fontId="45" fillId="3" borderId="87" xfId="5" applyFont="1" applyFill="1" applyBorder="1" applyAlignment="1">
      <alignment vertical="center" wrapText="1"/>
    </xf>
    <xf numFmtId="0" fontId="45" fillId="3" borderId="3" xfId="5" applyFont="1" applyFill="1" applyBorder="1" applyAlignment="1">
      <alignment vertical="center" wrapText="1"/>
    </xf>
    <xf numFmtId="0" fontId="45" fillId="3" borderId="88" xfId="5" applyFont="1" applyFill="1" applyBorder="1" applyAlignment="1">
      <alignment vertical="center" wrapText="1"/>
    </xf>
    <xf numFmtId="0" fontId="56" fillId="3" borderId="1" xfId="5" applyNumberFormat="1" applyFont="1" applyFill="1" applyBorder="1" applyAlignment="1" applyProtection="1">
      <alignment vertical="center" wrapText="1"/>
    </xf>
    <xf numFmtId="0" fontId="55" fillId="3" borderId="87" xfId="5" applyNumberFormat="1" applyFont="1" applyFill="1" applyBorder="1" applyAlignment="1" applyProtection="1">
      <alignment horizontal="left" vertical="center"/>
    </xf>
    <xf numFmtId="0" fontId="54" fillId="3" borderId="3" xfId="5" applyNumberFormat="1" applyFont="1" applyFill="1" applyBorder="1" applyAlignment="1" applyProtection="1">
      <alignment horizontal="left" vertical="top" wrapText="1"/>
    </xf>
    <xf numFmtId="0" fontId="54" fillId="3" borderId="88" xfId="5" applyNumberFormat="1" applyFont="1" applyFill="1" applyBorder="1" applyAlignment="1" applyProtection="1">
      <alignment horizontal="left" vertical="top" wrapText="1"/>
    </xf>
    <xf numFmtId="0" fontId="58" fillId="19" borderId="93" xfId="5" applyNumberFormat="1" applyFont="1" applyFill="1" applyBorder="1" applyAlignment="1" applyProtection="1">
      <alignment horizontal="center" vertical="center" wrapText="1"/>
    </xf>
    <xf numFmtId="0" fontId="58" fillId="19" borderId="84" xfId="5" applyFont="1" applyFill="1" applyBorder="1" applyAlignment="1">
      <alignment horizontal="center" vertical="center" wrapText="1"/>
    </xf>
    <xf numFmtId="0" fontId="58" fillId="20" borderId="93" xfId="5" applyNumberFormat="1" applyFont="1" applyFill="1" applyBorder="1" applyAlignment="1" applyProtection="1">
      <alignment horizontal="center" vertical="center" wrapText="1"/>
    </xf>
    <xf numFmtId="0" fontId="58" fillId="13" borderId="93" xfId="5" applyNumberFormat="1" applyFont="1" applyFill="1" applyBorder="1" applyAlignment="1" applyProtection="1">
      <alignment horizontal="center" vertical="center" wrapText="1"/>
    </xf>
    <xf numFmtId="0" fontId="58" fillId="21" borderId="93" xfId="5" applyNumberFormat="1" applyFont="1" applyFill="1" applyBorder="1" applyAlignment="1" applyProtection="1">
      <alignment horizontal="center" vertical="center" wrapText="1"/>
    </xf>
    <xf numFmtId="0" fontId="59" fillId="5" borderId="108" xfId="5" applyNumberFormat="1" applyFont="1" applyFill="1" applyBorder="1" applyAlignment="1" applyProtection="1">
      <alignment horizontal="center" vertical="center" wrapText="1"/>
    </xf>
    <xf numFmtId="0" fontId="59" fillId="5" borderId="108" xfId="5" applyNumberFormat="1" applyFont="1" applyFill="1" applyBorder="1" applyAlignment="1" applyProtection="1">
      <alignment horizontal="left" vertical="center" wrapText="1"/>
    </xf>
    <xf numFmtId="0" fontId="59" fillId="5" borderId="109" xfId="5" applyNumberFormat="1" applyFont="1" applyFill="1" applyBorder="1" applyAlignment="1" applyProtection="1">
      <alignment horizontal="left" vertical="center" wrapText="1"/>
    </xf>
    <xf numFmtId="0" fontId="59" fillId="18" borderId="108" xfId="5" applyNumberFormat="1" applyFont="1" applyFill="1" applyBorder="1" applyAlignment="1" applyProtection="1">
      <alignment horizontal="center" vertical="center" wrapText="1"/>
    </xf>
    <xf numFmtId="0" fontId="59" fillId="18" borderId="108" xfId="5" applyNumberFormat="1" applyFont="1" applyFill="1" applyBorder="1" applyAlignment="1" applyProtection="1">
      <alignment horizontal="left" vertical="center" wrapText="1"/>
    </xf>
    <xf numFmtId="0" fontId="59" fillId="18" borderId="109" xfId="5" applyNumberFormat="1" applyFont="1" applyFill="1" applyBorder="1" applyAlignment="1" applyProtection="1">
      <alignment horizontal="left" vertical="center" wrapText="1"/>
    </xf>
    <xf numFmtId="0" fontId="44" fillId="3" borderId="87" xfId="5" applyFont="1" applyFill="1" applyBorder="1" applyAlignment="1">
      <alignment vertical="center"/>
    </xf>
    <xf numFmtId="0" fontId="44" fillId="3" borderId="3" xfId="5" applyFont="1" applyFill="1" applyBorder="1" applyAlignment="1">
      <alignment vertical="center"/>
    </xf>
    <xf numFmtId="0" fontId="44" fillId="3" borderId="88" xfId="5" applyFont="1" applyFill="1" applyBorder="1" applyAlignment="1">
      <alignment vertical="center"/>
    </xf>
    <xf numFmtId="0" fontId="42" fillId="18" borderId="0" xfId="3" applyFont="1" applyFill="1" applyAlignment="1">
      <alignment horizontal="left" vertical="top" wrapText="1"/>
    </xf>
    <xf numFmtId="0" fontId="8" fillId="3" borderId="0" xfId="3" applyFill="1"/>
    <xf numFmtId="0" fontId="43" fillId="18" borderId="0" xfId="3" applyFont="1" applyFill="1" applyAlignment="1">
      <alignment vertical="center" wrapText="1"/>
    </xf>
    <xf numFmtId="0" fontId="43" fillId="18" borderId="0" xfId="3" applyFont="1" applyFill="1" applyAlignment="1">
      <alignment vertical="center"/>
    </xf>
    <xf numFmtId="0" fontId="41" fillId="18" borderId="0" xfId="3" applyFont="1" applyFill="1" applyAlignment="1">
      <alignment vertical="center" wrapText="1"/>
    </xf>
    <xf numFmtId="0" fontId="46" fillId="18" borderId="90" xfId="3" applyFont="1" applyFill="1" applyBorder="1" applyAlignment="1">
      <alignment horizontal="left" vertical="center" indent="9"/>
    </xf>
    <xf numFmtId="0" fontId="46" fillId="18" borderId="91" xfId="3" applyFont="1" applyFill="1" applyBorder="1" applyAlignment="1">
      <alignment horizontal="left" vertical="center" indent="9"/>
    </xf>
    <xf numFmtId="0" fontId="46" fillId="18" borderId="92" xfId="3" applyFont="1" applyFill="1" applyBorder="1" applyAlignment="1">
      <alignment horizontal="left" vertical="center" indent="9"/>
    </xf>
    <xf numFmtId="0" fontId="46" fillId="18" borderId="90" xfId="3" applyFont="1" applyFill="1" applyBorder="1" applyAlignment="1">
      <alignment horizontal="left" vertical="center" indent="36"/>
    </xf>
    <xf numFmtId="0" fontId="46" fillId="18" borderId="91" xfId="3" applyFont="1" applyFill="1" applyBorder="1" applyAlignment="1">
      <alignment horizontal="left" vertical="center" indent="36"/>
    </xf>
    <xf numFmtId="0" fontId="46" fillId="18" borderId="92" xfId="3" applyFont="1" applyFill="1" applyBorder="1" applyAlignment="1">
      <alignment horizontal="left" vertical="center" indent="36"/>
    </xf>
    <xf numFmtId="0" fontId="46" fillId="18" borderId="90" xfId="3" applyFont="1" applyFill="1" applyBorder="1" applyAlignment="1">
      <alignment horizontal="left" vertical="center" indent="12"/>
    </xf>
    <xf numFmtId="0" fontId="46" fillId="18" borderId="91" xfId="3" applyFont="1" applyFill="1" applyBorder="1" applyAlignment="1">
      <alignment horizontal="left" vertical="center" indent="12"/>
    </xf>
    <xf numFmtId="0" fontId="46" fillId="18" borderId="107" xfId="3" applyFont="1" applyFill="1" applyBorder="1" applyAlignment="1">
      <alignment horizontal="left" vertical="center" indent="12"/>
    </xf>
    <xf numFmtId="0" fontId="43" fillId="18" borderId="112" xfId="3" applyFont="1" applyFill="1" applyBorder="1" applyAlignment="1">
      <alignment vertical="center"/>
    </xf>
    <xf numFmtId="0" fontId="42" fillId="18" borderId="113" xfId="3" applyFont="1" applyFill="1" applyBorder="1" applyAlignment="1">
      <alignment horizontal="left" vertical="top" wrapText="1"/>
    </xf>
    <xf numFmtId="0" fontId="42" fillId="18" borderId="112" xfId="3" applyFont="1" applyFill="1" applyBorder="1" applyAlignment="1">
      <alignment horizontal="left" vertical="top" wrapText="1"/>
    </xf>
    <xf numFmtId="0" fontId="43" fillId="18" borderId="112" xfId="3" applyFont="1" applyFill="1" applyBorder="1" applyAlignment="1">
      <alignment vertical="center" wrapText="1"/>
    </xf>
    <xf numFmtId="0" fontId="41" fillId="18" borderId="112" xfId="3" applyFont="1" applyFill="1" applyBorder="1" applyAlignment="1">
      <alignment vertical="center" wrapText="1"/>
    </xf>
    <xf numFmtId="0" fontId="41" fillId="18" borderId="114" xfId="3" applyFont="1" applyFill="1" applyBorder="1" applyAlignment="1">
      <alignment vertical="center" wrapText="1"/>
    </xf>
    <xf numFmtId="0" fontId="41" fillId="18" borderId="115" xfId="3" applyFont="1" applyFill="1" applyBorder="1" applyAlignment="1">
      <alignment vertical="center" wrapText="1"/>
    </xf>
    <xf numFmtId="0" fontId="42" fillId="18" borderId="115" xfId="3" applyFont="1" applyFill="1" applyBorder="1" applyAlignment="1">
      <alignment horizontal="left" vertical="top" wrapText="1"/>
    </xf>
    <xf numFmtId="0" fontId="42" fillId="18" borderId="116" xfId="3" applyFont="1" applyFill="1" applyBorder="1" applyAlignment="1">
      <alignment horizontal="left" vertical="top" wrapText="1"/>
    </xf>
    <xf numFmtId="0" fontId="44" fillId="3" borderId="117" xfId="5" applyFont="1" applyFill="1" applyBorder="1" applyAlignment="1">
      <alignment vertical="center"/>
    </xf>
    <xf numFmtId="0" fontId="44" fillId="3" borderId="111" xfId="5" applyFont="1" applyFill="1" applyBorder="1" applyAlignment="1">
      <alignment vertical="center"/>
    </xf>
    <xf numFmtId="0" fontId="44" fillId="3" borderId="118" xfId="5" applyFont="1" applyFill="1" applyBorder="1" applyAlignment="1">
      <alignment vertical="center"/>
    </xf>
    <xf numFmtId="0" fontId="45" fillId="0" borderId="5" xfId="5" applyNumberFormat="1" applyFont="1" applyFill="1" applyBorder="1" applyAlignment="1" applyProtection="1">
      <alignment vertical="center" wrapText="1"/>
    </xf>
    <xf numFmtId="0" fontId="45" fillId="3" borderId="117" xfId="5" applyFont="1" applyFill="1" applyBorder="1" applyAlignment="1">
      <alignment vertical="center" wrapText="1"/>
    </xf>
    <xf numFmtId="0" fontId="45" fillId="3" borderId="118" xfId="5" applyFont="1" applyFill="1" applyBorder="1" applyAlignment="1">
      <alignment vertical="center" wrapText="1"/>
    </xf>
    <xf numFmtId="0" fontId="41" fillId="22" borderId="119" xfId="3" applyFont="1" applyFill="1" applyBorder="1" applyAlignment="1">
      <alignment horizontal="left" vertical="center" indent="41"/>
    </xf>
    <xf numFmtId="0" fontId="41" fillId="22" borderId="120" xfId="3" applyFont="1" applyFill="1" applyBorder="1" applyAlignment="1">
      <alignment horizontal="left" vertical="center" indent="41"/>
    </xf>
    <xf numFmtId="0" fontId="42" fillId="22" borderId="120" xfId="3" applyFont="1" applyFill="1" applyBorder="1" applyAlignment="1">
      <alignment horizontal="left" vertical="top" wrapText="1"/>
    </xf>
    <xf numFmtId="0" fontId="42" fillId="22" borderId="121" xfId="3" applyFont="1" applyFill="1" applyBorder="1" applyAlignment="1">
      <alignment horizontal="left" vertical="top" wrapText="1"/>
    </xf>
    <xf numFmtId="0" fontId="60" fillId="16" borderId="87" xfId="3" applyFont="1" applyFill="1" applyBorder="1" applyAlignment="1">
      <alignment horizontal="left" vertical="center" indent="35"/>
    </xf>
    <xf numFmtId="0" fontId="60" fillId="16" borderId="3" xfId="3" applyFont="1" applyFill="1" applyBorder="1" applyAlignment="1">
      <alignment horizontal="left" vertical="center" indent="38"/>
    </xf>
    <xf numFmtId="0" fontId="60" fillId="16" borderId="3" xfId="3" applyFont="1" applyFill="1" applyBorder="1" applyAlignment="1">
      <alignment horizontal="left" vertical="center" indent="41"/>
    </xf>
    <xf numFmtId="0" fontId="61" fillId="16" borderId="3" xfId="3" applyFont="1" applyFill="1" applyBorder="1" applyAlignment="1">
      <alignment horizontal="left" vertical="top" wrapText="1"/>
    </xf>
    <xf numFmtId="0" fontId="38" fillId="16" borderId="3" xfId="3" applyFont="1" applyFill="1" applyBorder="1"/>
    <xf numFmtId="0" fontId="38" fillId="16" borderId="88" xfId="3" applyFont="1" applyFill="1" applyBorder="1"/>
    <xf numFmtId="0" fontId="57" fillId="19" borderId="84" xfId="5" applyFont="1" applyFill="1" applyBorder="1" applyAlignment="1">
      <alignment horizontal="left" vertical="center" indent="7"/>
    </xf>
    <xf numFmtId="0" fontId="57" fillId="19" borderId="85" xfId="5" applyFont="1" applyFill="1" applyBorder="1" applyAlignment="1">
      <alignment horizontal="left" vertical="center" indent="7"/>
    </xf>
    <xf numFmtId="0" fontId="57" fillId="19" borderId="86" xfId="5" applyFont="1" applyFill="1" applyBorder="1" applyAlignment="1">
      <alignment horizontal="left" vertical="center" indent="7"/>
    </xf>
    <xf numFmtId="0" fontId="57" fillId="19" borderId="84" xfId="5" applyFont="1" applyFill="1" applyBorder="1" applyAlignment="1">
      <alignment horizontal="left" vertical="center" indent="8"/>
    </xf>
    <xf numFmtId="0" fontId="57" fillId="19" borderId="85" xfId="5" applyFont="1" applyFill="1" applyBorder="1" applyAlignment="1">
      <alignment horizontal="left" vertical="center" indent="8"/>
    </xf>
    <xf numFmtId="0" fontId="57" fillId="19" borderId="84" xfId="5" applyFont="1" applyFill="1" applyBorder="1" applyAlignment="1">
      <alignment horizontal="left" vertical="center" indent="13"/>
    </xf>
    <xf numFmtId="0" fontId="57" fillId="19" borderId="85" xfId="5" applyFont="1" applyFill="1" applyBorder="1" applyAlignment="1">
      <alignment horizontal="left" vertical="center" indent="13"/>
    </xf>
    <xf numFmtId="0" fontId="57" fillId="19" borderId="86" xfId="5" applyFont="1" applyFill="1" applyBorder="1" applyAlignment="1">
      <alignment horizontal="left" vertical="center" indent="13"/>
    </xf>
    <xf numFmtId="0" fontId="57" fillId="20" borderId="84" xfId="5" applyFont="1" applyFill="1" applyBorder="1" applyAlignment="1">
      <alignment horizontal="left" vertical="center" indent="5"/>
    </xf>
    <xf numFmtId="0" fontId="57" fillId="20" borderId="85" xfId="5" applyFont="1" applyFill="1" applyBorder="1" applyAlignment="1">
      <alignment horizontal="left" vertical="center" indent="5"/>
    </xf>
    <xf numFmtId="0" fontId="57" fillId="20" borderId="86" xfId="5" applyFont="1" applyFill="1" applyBorder="1" applyAlignment="1">
      <alignment horizontal="left" vertical="center" indent="5"/>
    </xf>
    <xf numFmtId="0" fontId="57" fillId="13" borderId="84" xfId="5" applyFont="1" applyFill="1" applyBorder="1" applyAlignment="1">
      <alignment horizontal="left" vertical="center" indent="15"/>
    </xf>
    <xf numFmtId="0" fontId="57" fillId="13" borderId="85" xfId="5" applyFont="1" applyFill="1" applyBorder="1" applyAlignment="1">
      <alignment horizontal="left" vertical="center" indent="15"/>
    </xf>
    <xf numFmtId="0" fontId="57" fillId="13" borderId="86" xfId="5" applyFont="1" applyFill="1" applyBorder="1" applyAlignment="1">
      <alignment horizontal="left" vertical="center" indent="15"/>
    </xf>
    <xf numFmtId="0" fontId="57" fillId="13" borderId="84" xfId="5" applyFont="1" applyFill="1" applyBorder="1" applyAlignment="1">
      <alignment horizontal="left" vertical="center" indent="27"/>
    </xf>
    <xf numFmtId="0" fontId="57" fillId="13" borderId="85" xfId="5" applyFont="1" applyFill="1" applyBorder="1" applyAlignment="1">
      <alignment horizontal="left" vertical="center" indent="27"/>
    </xf>
    <xf numFmtId="0" fontId="57" fillId="13" borderId="86" xfId="5" applyFont="1" applyFill="1" applyBorder="1" applyAlignment="1">
      <alignment horizontal="left" vertical="center" indent="27"/>
    </xf>
    <xf numFmtId="0" fontId="59" fillId="18" borderId="94" xfId="5" applyFont="1" applyFill="1" applyBorder="1" applyAlignment="1">
      <alignment vertical="center" wrapText="1"/>
    </xf>
    <xf numFmtId="0" fontId="59" fillId="18" borderId="100" xfId="5" applyFont="1" applyFill="1" applyBorder="1" applyAlignment="1">
      <alignment vertical="center" wrapText="1"/>
    </xf>
    <xf numFmtId="0" fontId="59" fillId="18" borderId="110" xfId="5" applyFont="1" applyFill="1" applyBorder="1" applyAlignment="1">
      <alignment vertical="center" wrapText="1"/>
    </xf>
    <xf numFmtId="0" fontId="59" fillId="5" borderId="89" xfId="5" applyFont="1" applyFill="1" applyBorder="1" applyAlignment="1">
      <alignment vertical="center" wrapText="1"/>
    </xf>
    <xf numFmtId="0" fontId="59" fillId="5" borderId="101" xfId="5" applyFont="1" applyFill="1" applyBorder="1" applyAlignment="1">
      <alignment vertical="center" wrapText="1"/>
    </xf>
    <xf numFmtId="0" fontId="59" fillId="5" borderId="90" xfId="5" applyFont="1" applyFill="1" applyBorder="1" applyAlignment="1">
      <alignment vertical="center" wrapText="1"/>
    </xf>
    <xf numFmtId="0" fontId="59" fillId="5" borderId="101" xfId="5" applyFont="1" applyFill="1" applyBorder="1" applyAlignment="1">
      <alignment horizontal="center" vertical="center" wrapText="1"/>
    </xf>
    <xf numFmtId="0" fontId="59" fillId="5" borderId="94" xfId="5" applyFont="1" applyFill="1" applyBorder="1" applyAlignment="1">
      <alignment vertical="center" wrapText="1"/>
    </xf>
    <xf numFmtId="0" fontId="59" fillId="5" borderId="100" xfId="5" applyFont="1" applyFill="1" applyBorder="1" applyAlignment="1">
      <alignment vertical="center" wrapText="1"/>
    </xf>
    <xf numFmtId="0" fontId="59" fillId="5" borderId="110" xfId="5" applyFont="1" applyFill="1" applyBorder="1" applyAlignment="1">
      <alignment vertical="center" wrapText="1"/>
    </xf>
    <xf numFmtId="0" fontId="59" fillId="18" borderId="100" xfId="5" applyFont="1" applyFill="1" applyBorder="1" applyAlignment="1">
      <alignment wrapText="1"/>
    </xf>
    <xf numFmtId="0" fontId="59" fillId="18" borderId="100" xfId="5" applyFont="1" applyFill="1" applyBorder="1" applyAlignment="1">
      <alignment vertical="top" wrapText="1"/>
    </xf>
    <xf numFmtId="0" fontId="59" fillId="18" borderId="89" xfId="5" applyFont="1" applyFill="1" applyBorder="1" applyAlignment="1">
      <alignment vertical="center" wrapText="1"/>
    </xf>
    <xf numFmtId="0" fontId="59" fillId="18" borderId="101" xfId="5" applyFont="1" applyFill="1" applyBorder="1" applyAlignment="1">
      <alignment vertical="center" wrapText="1"/>
    </xf>
    <xf numFmtId="0" fontId="59" fillId="18" borderId="90" xfId="5" applyFont="1" applyFill="1" applyBorder="1" applyAlignment="1">
      <alignment vertical="center" wrapText="1"/>
    </xf>
    <xf numFmtId="0" fontId="59" fillId="18" borderId="101" xfId="5" applyFont="1" applyFill="1" applyBorder="1" applyAlignment="1">
      <alignment wrapText="1"/>
    </xf>
    <xf numFmtId="0" fontId="59" fillId="18" borderId="101" xfId="5" applyFont="1" applyFill="1" applyBorder="1" applyAlignment="1">
      <alignment vertical="top" wrapText="1"/>
    </xf>
    <xf numFmtId="0" fontId="59" fillId="13" borderId="94" xfId="5" applyFont="1" applyFill="1" applyBorder="1" applyAlignment="1">
      <alignment vertical="center" wrapText="1"/>
    </xf>
    <xf numFmtId="0" fontId="59" fillId="13" borderId="100" xfId="5" applyFont="1" applyFill="1" applyBorder="1" applyAlignment="1">
      <alignment vertical="center" wrapText="1"/>
    </xf>
    <xf numFmtId="0" fontId="59" fillId="13" borderId="110" xfId="5" applyFont="1" applyFill="1" applyBorder="1" applyAlignment="1">
      <alignment vertical="center" wrapText="1"/>
    </xf>
    <xf numFmtId="0" fontId="59" fillId="13" borderId="89" xfId="5" applyFont="1" applyFill="1" applyBorder="1" applyAlignment="1">
      <alignment vertical="center" wrapText="1"/>
    </xf>
    <xf numFmtId="0" fontId="59" fillId="13" borderId="101" xfId="5" applyFont="1" applyFill="1" applyBorder="1" applyAlignment="1">
      <alignment vertical="center" wrapText="1"/>
    </xf>
    <xf numFmtId="0" fontId="59" fillId="13" borderId="90" xfId="5" applyFont="1" applyFill="1" applyBorder="1" applyAlignment="1">
      <alignment vertical="center" wrapText="1"/>
    </xf>
    <xf numFmtId="0" fontId="59" fillId="13" borderId="101" xfId="5" applyFont="1" applyFill="1" applyBorder="1" applyAlignment="1">
      <alignment vertical="top" wrapText="1"/>
    </xf>
    <xf numFmtId="0" fontId="59" fillId="18" borderId="94" xfId="5" applyFont="1" applyFill="1" applyBorder="1" applyAlignment="1">
      <alignment horizontal="center" vertical="center" wrapText="1"/>
    </xf>
    <xf numFmtId="0" fontId="59" fillId="18" borderId="100" xfId="5" applyFont="1" applyFill="1" applyBorder="1" applyAlignment="1">
      <alignment horizontal="center" vertical="center" wrapText="1"/>
    </xf>
    <xf numFmtId="0" fontId="59" fillId="18" borderId="110" xfId="5" applyFont="1" applyFill="1" applyBorder="1" applyAlignment="1">
      <alignment horizontal="center" vertical="center" wrapText="1"/>
    </xf>
    <xf numFmtId="0" fontId="59" fillId="18" borderId="89" xfId="5" applyFont="1" applyFill="1" applyBorder="1" applyAlignment="1">
      <alignment horizontal="center" vertical="center" wrapText="1"/>
    </xf>
    <xf numFmtId="0" fontId="59" fillId="18" borderId="101" xfId="5" applyFont="1" applyFill="1" applyBorder="1" applyAlignment="1">
      <alignment horizontal="center" vertical="center" wrapText="1"/>
    </xf>
    <xf numFmtId="0" fontId="59" fillId="18" borderId="90" xfId="5" applyFont="1" applyFill="1" applyBorder="1" applyAlignment="1">
      <alignment horizontal="center" vertical="center" wrapText="1"/>
    </xf>
    <xf numFmtId="0" fontId="59" fillId="18" borderId="100" xfId="5" applyFont="1" applyFill="1" applyBorder="1" applyAlignment="1">
      <alignment horizontal="justify" vertical="center" wrapText="1"/>
    </xf>
    <xf numFmtId="0" fontId="59" fillId="18" borderId="100" xfId="5" applyFont="1" applyFill="1" applyBorder="1" applyAlignment="1">
      <alignment horizontal="justify" wrapText="1"/>
    </xf>
    <xf numFmtId="0" fontId="59" fillId="18" borderId="100" xfId="5" applyFont="1" applyFill="1" applyBorder="1" applyAlignment="1">
      <alignment horizontal="justify" vertical="top" wrapText="1"/>
    </xf>
    <xf numFmtId="0" fontId="59" fillId="3" borderId="94" xfId="5" applyFont="1" applyFill="1" applyBorder="1" applyAlignment="1">
      <alignment vertical="center" wrapText="1"/>
    </xf>
    <xf numFmtId="0" fontId="59" fillId="3" borderId="100" xfId="5" applyFont="1" applyFill="1" applyBorder="1" applyAlignment="1">
      <alignment vertical="center" wrapText="1"/>
    </xf>
    <xf numFmtId="0" fontId="59" fillId="3" borderId="110" xfId="5" applyFont="1" applyFill="1" applyBorder="1" applyAlignment="1">
      <alignment vertical="center" wrapText="1"/>
    </xf>
    <xf numFmtId="0" fontId="59" fillId="18" borderId="110" xfId="5" applyFont="1" applyFill="1" applyBorder="1" applyAlignment="1">
      <alignment vertical="top" wrapText="1"/>
    </xf>
    <xf numFmtId="0" fontId="59" fillId="5" borderId="101" xfId="5" applyFont="1" applyFill="1" applyBorder="1" applyAlignment="1">
      <alignment vertical="top" wrapText="1"/>
    </xf>
    <xf numFmtId="0" fontId="59" fillId="18" borderId="94" xfId="5" applyFont="1" applyFill="1" applyBorder="1" applyAlignment="1">
      <alignment wrapText="1"/>
    </xf>
    <xf numFmtId="0" fontId="30" fillId="3" borderId="21" xfId="3" applyFont="1" applyFill="1" applyBorder="1" applyAlignment="1">
      <alignment horizontal="left" vertical="center" indent="8"/>
    </xf>
    <xf numFmtId="9" fontId="11" fillId="15" borderId="68" xfId="3" applyNumberFormat="1" applyFont="1" applyFill="1" applyBorder="1" applyAlignment="1">
      <alignment horizontal="center" vertical="center"/>
    </xf>
    <xf numFmtId="9" fontId="8" fillId="13" borderId="0" xfId="3" applyNumberFormat="1" applyFill="1"/>
    <xf numFmtId="0" fontId="17" fillId="0" borderId="1" xfId="0" applyFont="1" applyBorder="1" applyAlignment="1">
      <alignment horizontal="justify" vertical="center" wrapText="1"/>
    </xf>
    <xf numFmtId="0" fontId="17" fillId="0" borderId="1" xfId="0" applyFont="1" applyBorder="1" applyAlignment="1">
      <alignment horizontal="center" vertical="center" wrapText="1"/>
    </xf>
    <xf numFmtId="10" fontId="12" fillId="8" borderId="16" xfId="7" applyNumberFormat="1" applyFont="1" applyFill="1" applyBorder="1" applyAlignment="1">
      <alignment horizontal="center" vertical="center"/>
    </xf>
    <xf numFmtId="0" fontId="27" fillId="12" borderId="51" xfId="0" applyFont="1" applyFill="1" applyBorder="1" applyAlignment="1">
      <alignment vertical="center"/>
    </xf>
    <xf numFmtId="0" fontId="27" fillId="12" borderId="66" xfId="0" applyFont="1" applyFill="1" applyBorder="1" applyAlignment="1">
      <alignment vertical="center"/>
    </xf>
    <xf numFmtId="0" fontId="18" fillId="0" borderId="70" xfId="0" applyFont="1" applyBorder="1" applyAlignment="1">
      <alignment vertical="top"/>
    </xf>
    <xf numFmtId="0" fontId="18" fillId="0" borderId="71"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0" fontId="17" fillId="4" borderId="36" xfId="0" applyFont="1" applyFill="1" applyBorder="1" applyAlignment="1">
      <alignment horizontal="center" vertical="center" wrapText="1"/>
    </xf>
    <xf numFmtId="10" fontId="27" fillId="12" borderId="16" xfId="1" applyNumberFormat="1" applyFont="1" applyFill="1" applyBorder="1" applyAlignment="1">
      <alignment horizontal="center" vertical="center"/>
    </xf>
    <xf numFmtId="10" fontId="18" fillId="8" borderId="68" xfId="0" applyNumberFormat="1" applyFont="1" applyFill="1" applyBorder="1" applyAlignment="1">
      <alignment horizontal="center" vertical="center" wrapText="1"/>
    </xf>
    <xf numFmtId="9" fontId="18" fillId="6" borderId="68" xfId="0" applyNumberFormat="1" applyFont="1" applyFill="1" applyBorder="1" applyAlignment="1">
      <alignment horizontal="center" vertical="center" wrapText="1"/>
    </xf>
    <xf numFmtId="165" fontId="18" fillId="4" borderId="67" xfId="0" applyNumberFormat="1" applyFont="1" applyFill="1" applyBorder="1" applyAlignment="1">
      <alignment horizontal="center" vertical="center" wrapText="1"/>
    </xf>
    <xf numFmtId="0" fontId="31" fillId="0" borderId="2" xfId="0" applyFont="1" applyBorder="1" applyAlignment="1">
      <alignment horizontal="center" vertical="center" wrapText="1"/>
    </xf>
    <xf numFmtId="0" fontId="17" fillId="4" borderId="40" xfId="0" applyFont="1" applyFill="1" applyBorder="1" applyAlignment="1">
      <alignment vertical="center" wrapText="1"/>
    </xf>
    <xf numFmtId="0" fontId="17" fillId="4" borderId="36" xfId="0" applyFont="1" applyFill="1" applyBorder="1" applyAlignment="1">
      <alignment vertical="center" wrapText="1"/>
    </xf>
    <xf numFmtId="0" fontId="26" fillId="8" borderId="78" xfId="0" applyFont="1" applyFill="1" applyBorder="1" applyAlignment="1">
      <alignment wrapText="1"/>
    </xf>
    <xf numFmtId="0" fontId="26" fillId="8" borderId="125" xfId="0" applyFont="1" applyFill="1" applyBorder="1" applyAlignment="1">
      <alignment wrapText="1"/>
    </xf>
    <xf numFmtId="0" fontId="17" fillId="4" borderId="40" xfId="0" applyFont="1" applyFill="1" applyBorder="1" applyAlignment="1">
      <alignment wrapText="1"/>
    </xf>
    <xf numFmtId="0" fontId="17" fillId="7" borderId="29" xfId="0" applyFont="1" applyFill="1" applyBorder="1" applyAlignment="1">
      <alignment vertical="center" wrapText="1"/>
    </xf>
    <xf numFmtId="0" fontId="17" fillId="7" borderId="40" xfId="0" applyFont="1" applyFill="1" applyBorder="1" applyAlignment="1">
      <alignment vertical="center" wrapText="1"/>
    </xf>
    <xf numFmtId="0" fontId="17" fillId="7" borderId="40" xfId="0" applyFont="1" applyFill="1" applyBorder="1" applyAlignment="1">
      <alignment horizontal="center" wrapText="1"/>
    </xf>
    <xf numFmtId="0" fontId="17" fillId="7" borderId="36" xfId="0" applyFont="1" applyFill="1" applyBorder="1" applyAlignment="1">
      <alignment vertical="center" wrapText="1"/>
    </xf>
    <xf numFmtId="0" fontId="17" fillId="7" borderId="126" xfId="0" applyFont="1" applyFill="1" applyBorder="1" applyAlignment="1">
      <alignment vertical="center" wrapText="1"/>
    </xf>
    <xf numFmtId="0" fontId="17" fillId="4" borderId="43" xfId="0" applyFont="1" applyFill="1" applyBorder="1" applyAlignment="1">
      <alignment vertical="center" wrapText="1"/>
    </xf>
    <xf numFmtId="0" fontId="27" fillId="6" borderId="25" xfId="0" applyFont="1" applyFill="1" applyBorder="1" applyAlignment="1">
      <alignment horizontal="left" vertical="center" indent="42"/>
    </xf>
    <xf numFmtId="0" fontId="27" fillId="6" borderId="15" xfId="0" applyFont="1" applyFill="1" applyBorder="1" applyAlignment="1">
      <alignment horizontal="left" vertical="center" indent="42"/>
    </xf>
    <xf numFmtId="0" fontId="27" fillId="6" borderId="26" xfId="0" applyFont="1" applyFill="1" applyBorder="1" applyAlignment="1">
      <alignment horizontal="left" vertical="center" indent="42"/>
    </xf>
    <xf numFmtId="0" fontId="11" fillId="5" borderId="124" xfId="0" applyFont="1" applyFill="1" applyBorder="1" applyAlignment="1">
      <alignment horizontal="left" vertical="center" indent="18"/>
    </xf>
    <xf numFmtId="0" fontId="11" fillId="5" borderId="39" xfId="0" applyFont="1" applyFill="1" applyBorder="1" applyAlignment="1">
      <alignment horizontal="left" vertical="center" indent="18"/>
    </xf>
    <xf numFmtId="0" fontId="17" fillId="4" borderId="29" xfId="0" applyFont="1" applyFill="1" applyBorder="1" applyAlignment="1">
      <alignment wrapText="1"/>
    </xf>
    <xf numFmtId="0" fontId="17" fillId="4" borderId="36" xfId="0" applyFont="1" applyFill="1" applyBorder="1" applyAlignment="1">
      <alignment wrapText="1"/>
    </xf>
    <xf numFmtId="0" fontId="25" fillId="6" borderId="126" xfId="0" applyFont="1" applyFill="1" applyBorder="1" applyAlignment="1">
      <alignment wrapText="1"/>
    </xf>
    <xf numFmtId="0" fontId="25" fillId="6" borderId="125" xfId="0" applyFont="1" applyFill="1" applyBorder="1" applyAlignment="1">
      <alignment wrapText="1"/>
    </xf>
    <xf numFmtId="0" fontId="12" fillId="6" borderId="25" xfId="0" applyFont="1" applyFill="1" applyBorder="1" applyAlignment="1">
      <alignment horizontal="left" vertical="center" indent="25"/>
    </xf>
    <xf numFmtId="0" fontId="12" fillId="6" borderId="15" xfId="0" applyFont="1" applyFill="1" applyBorder="1" applyAlignment="1">
      <alignment horizontal="left" vertical="center" indent="25"/>
    </xf>
    <xf numFmtId="0" fontId="12" fillId="6" borderId="26" xfId="0" applyFont="1" applyFill="1" applyBorder="1" applyAlignment="1">
      <alignment horizontal="left" vertical="center" indent="25"/>
    </xf>
    <xf numFmtId="0" fontId="11" fillId="2" borderId="124" xfId="0" applyFont="1" applyFill="1" applyBorder="1" applyAlignment="1">
      <alignment horizontal="left" vertical="center" indent="17"/>
    </xf>
    <xf numFmtId="0" fontId="11" fillId="2" borderId="39" xfId="0" applyFont="1" applyFill="1" applyBorder="1" applyAlignment="1">
      <alignment horizontal="left" vertical="center" indent="17"/>
    </xf>
    <xf numFmtId="0" fontId="29" fillId="7" borderId="25" xfId="0" applyFont="1" applyFill="1" applyBorder="1" applyAlignment="1">
      <alignment horizontal="left" vertical="center" indent="31"/>
    </xf>
    <xf numFmtId="0" fontId="29" fillId="7" borderId="15" xfId="0" applyFont="1" applyFill="1" applyBorder="1" applyAlignment="1">
      <alignment horizontal="left" vertical="center" indent="31"/>
    </xf>
    <xf numFmtId="0" fontId="29" fillId="7" borderId="26" xfId="0" applyFont="1" applyFill="1" applyBorder="1" applyAlignment="1">
      <alignment horizontal="left" vertical="center" indent="31"/>
    </xf>
    <xf numFmtId="0" fontId="25" fillId="8" borderId="35" xfId="0" applyFont="1" applyFill="1" applyBorder="1" applyAlignment="1">
      <alignment vertical="center" wrapText="1"/>
    </xf>
    <xf numFmtId="0" fontId="25" fillId="8" borderId="126" xfId="0" applyFont="1" applyFill="1" applyBorder="1" applyAlignment="1">
      <alignment vertical="center" wrapText="1"/>
    </xf>
    <xf numFmtId="0" fontId="17" fillId="7" borderId="40" xfId="0" applyFont="1" applyFill="1" applyBorder="1" applyAlignment="1">
      <alignment vertical="top" wrapText="1"/>
    </xf>
    <xf numFmtId="0" fontId="12" fillId="7" borderId="25" xfId="0" applyFont="1" applyFill="1" applyBorder="1" applyAlignment="1">
      <alignment horizontal="left" vertical="center" indent="20"/>
    </xf>
    <xf numFmtId="0" fontId="12" fillId="7" borderId="15" xfId="0" applyFont="1" applyFill="1" applyBorder="1" applyAlignment="1">
      <alignment horizontal="left" vertical="center" indent="20"/>
    </xf>
    <xf numFmtId="0" fontId="12" fillId="7" borderId="26" xfId="0" applyFont="1" applyFill="1" applyBorder="1" applyAlignment="1">
      <alignment horizontal="left" vertical="center" indent="20"/>
    </xf>
    <xf numFmtId="0" fontId="28" fillId="8" borderId="25" xfId="0" applyFont="1" applyFill="1" applyBorder="1" applyAlignment="1">
      <alignment horizontal="left" vertical="center" indent="32"/>
    </xf>
    <xf numFmtId="0" fontId="28" fillId="8" borderId="15" xfId="0" applyFont="1" applyFill="1" applyBorder="1" applyAlignment="1">
      <alignment horizontal="left" vertical="center" indent="32"/>
    </xf>
    <xf numFmtId="0" fontId="28" fillId="8" borderId="26" xfId="0" applyFont="1" applyFill="1" applyBorder="1" applyAlignment="1">
      <alignment horizontal="left" vertical="center" indent="32"/>
    </xf>
    <xf numFmtId="0" fontId="11" fillId="5" borderId="41" xfId="0" applyFont="1" applyFill="1" applyBorder="1" applyAlignment="1">
      <alignment horizontal="left" vertical="center" indent="18"/>
    </xf>
    <xf numFmtId="0" fontId="11" fillId="5" borderId="44" xfId="0" applyFont="1" applyFill="1" applyBorder="1" applyAlignment="1">
      <alignment horizontal="left" vertical="center" indent="18"/>
    </xf>
    <xf numFmtId="0" fontId="25" fillId="9" borderId="36" xfId="0" applyFont="1" applyFill="1" applyBorder="1" applyAlignment="1">
      <alignment vertical="center" wrapText="1"/>
    </xf>
    <xf numFmtId="0" fontId="25" fillId="9" borderId="29" xfId="0" applyFont="1" applyFill="1" applyBorder="1" applyAlignment="1">
      <alignment wrapText="1"/>
    </xf>
    <xf numFmtId="0" fontId="25" fillId="9" borderId="36" xfId="0" applyFont="1" applyFill="1" applyBorder="1" applyAlignment="1">
      <alignment wrapText="1"/>
    </xf>
    <xf numFmtId="0" fontId="31" fillId="3" borderId="4" xfId="0" applyFont="1" applyFill="1" applyBorder="1" applyAlignment="1">
      <alignment wrapText="1"/>
    </xf>
    <xf numFmtId="0" fontId="31" fillId="3" borderId="5" xfId="0" applyFont="1" applyFill="1" applyBorder="1" applyAlignment="1">
      <alignment wrapText="1"/>
    </xf>
    <xf numFmtId="0" fontId="27" fillId="9" borderId="25" xfId="0" applyFont="1" applyFill="1" applyBorder="1" applyAlignment="1">
      <alignment horizontal="left" vertical="center" indent="13"/>
    </xf>
    <xf numFmtId="0" fontId="27" fillId="9" borderId="15" xfId="0" applyFont="1" applyFill="1" applyBorder="1" applyAlignment="1">
      <alignment horizontal="left" vertical="center" indent="13"/>
    </xf>
    <xf numFmtId="0" fontId="27" fillId="9" borderId="26" xfId="0" applyFont="1" applyFill="1" applyBorder="1" applyAlignment="1">
      <alignment horizontal="left" vertical="center" indent="13"/>
    </xf>
    <xf numFmtId="0" fontId="12" fillId="8" borderId="25" xfId="0" applyFont="1" applyFill="1" applyBorder="1" applyAlignment="1">
      <alignment horizontal="left" vertical="center" indent="19"/>
    </xf>
    <xf numFmtId="0" fontId="12" fillId="8" borderId="15" xfId="0" applyFont="1" applyFill="1" applyBorder="1" applyAlignment="1">
      <alignment horizontal="left" vertical="center" indent="19"/>
    </xf>
    <xf numFmtId="0" fontId="12" fillId="8" borderId="26" xfId="0" applyFont="1" applyFill="1" applyBorder="1" applyAlignment="1">
      <alignment horizontal="left" vertical="center" indent="19"/>
    </xf>
    <xf numFmtId="0" fontId="25" fillId="9" borderId="40" xfId="0" applyFont="1" applyFill="1" applyBorder="1" applyAlignment="1">
      <alignment vertical="center" wrapText="1"/>
    </xf>
    <xf numFmtId="0" fontId="13" fillId="3" borderId="14" xfId="0" applyFont="1" applyFill="1" applyBorder="1" applyAlignment="1">
      <alignment horizontal="center" vertical="center" wrapText="1"/>
    </xf>
    <xf numFmtId="0" fontId="13" fillId="3" borderId="127" xfId="0" applyFont="1" applyFill="1" applyBorder="1" applyAlignment="1">
      <alignment horizontal="center" vertical="center" wrapText="1"/>
    </xf>
    <xf numFmtId="0" fontId="12" fillId="9" borderId="25" xfId="0" applyFont="1" applyFill="1" applyBorder="1" applyAlignment="1">
      <alignment horizontal="left" vertical="center" indent="9"/>
    </xf>
    <xf numFmtId="0" fontId="12" fillId="9" borderId="15" xfId="0" applyFont="1" applyFill="1" applyBorder="1" applyAlignment="1">
      <alignment horizontal="left" vertical="center" indent="9"/>
    </xf>
    <xf numFmtId="0" fontId="12" fillId="9" borderId="26" xfId="0" applyFont="1" applyFill="1" applyBorder="1" applyAlignment="1">
      <alignment horizontal="left" vertical="center" indent="9"/>
    </xf>
    <xf numFmtId="0" fontId="12" fillId="10" borderId="128" xfId="0" applyFont="1" applyFill="1" applyBorder="1" applyAlignment="1">
      <alignment horizontal="left" vertical="center" indent="8"/>
    </xf>
    <xf numFmtId="0" fontId="12" fillId="10" borderId="129" xfId="0" applyFont="1" applyFill="1" applyBorder="1" applyAlignment="1">
      <alignment horizontal="left" vertical="center" indent="8"/>
    </xf>
    <xf numFmtId="0" fontId="12" fillId="10" borderId="130" xfId="0" applyFont="1" applyFill="1" applyBorder="1" applyAlignment="1">
      <alignment horizontal="left" vertical="center" indent="8"/>
    </xf>
    <xf numFmtId="0" fontId="28" fillId="10" borderId="25" xfId="0" applyFont="1" applyFill="1" applyBorder="1" applyAlignment="1">
      <alignment horizontal="left" vertical="center" indent="31"/>
    </xf>
    <xf numFmtId="0" fontId="28" fillId="10" borderId="15" xfId="0" applyFont="1" applyFill="1" applyBorder="1" applyAlignment="1">
      <alignment horizontal="left" vertical="center" indent="31"/>
    </xf>
    <xf numFmtId="0" fontId="28" fillId="10" borderId="26" xfId="0" applyFont="1" applyFill="1" applyBorder="1" applyAlignment="1">
      <alignment horizontal="left" vertical="center" indent="31"/>
    </xf>
    <xf numFmtId="0" fontId="11" fillId="10" borderId="29" xfId="0" applyFont="1" applyFill="1" applyBorder="1" applyAlignment="1">
      <alignment vertical="center" wrapText="1"/>
    </xf>
    <xf numFmtId="0" fontId="11" fillId="10" borderId="40" xfId="0" applyFont="1" applyFill="1" applyBorder="1" applyAlignment="1">
      <alignment vertical="center" wrapText="1"/>
    </xf>
    <xf numFmtId="0" fontId="11" fillId="10" borderId="36" xfId="0" applyFont="1" applyFill="1" applyBorder="1" applyAlignment="1">
      <alignment vertical="center" wrapText="1"/>
    </xf>
    <xf numFmtId="0" fontId="11" fillId="10" borderId="36" xfId="0" applyFont="1" applyFill="1" applyBorder="1" applyAlignment="1">
      <alignment vertical="top" wrapText="1"/>
    </xf>
    <xf numFmtId="0" fontId="11" fillId="5" borderId="42" xfId="0" applyFont="1" applyFill="1" applyBorder="1" applyAlignment="1">
      <alignment horizontal="left" vertical="center" indent="18"/>
    </xf>
    <xf numFmtId="10" fontId="20" fillId="11" borderId="16" xfId="6" applyNumberFormat="1" applyFont="1" applyFill="1" applyBorder="1" applyAlignment="1">
      <alignment horizontal="center" wrapText="1"/>
    </xf>
    <xf numFmtId="0" fontId="11" fillId="3" borderId="20" xfId="3" applyFont="1" applyFill="1" applyBorder="1" applyAlignment="1">
      <alignment wrapText="1"/>
    </xf>
    <xf numFmtId="0" fontId="22" fillId="3" borderId="21" xfId="3" applyFont="1" applyFill="1" applyBorder="1" applyAlignment="1">
      <alignment wrapText="1"/>
    </xf>
    <xf numFmtId="0" fontId="0" fillId="3" borderId="131" xfId="0" applyFill="1" applyBorder="1"/>
    <xf numFmtId="0" fontId="11" fillId="5" borderId="28" xfId="0" applyFont="1" applyFill="1" applyBorder="1" applyAlignment="1">
      <alignment horizontal="center" vertical="center" wrapText="1"/>
    </xf>
    <xf numFmtId="0" fontId="11" fillId="5" borderId="16" xfId="3"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49" xfId="3"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54" xfId="3"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5" borderId="53" xfId="3"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51" xfId="3" applyFont="1" applyFill="1" applyBorder="1" applyAlignment="1">
      <alignment horizontal="center" vertical="center" wrapText="1"/>
    </xf>
    <xf numFmtId="0" fontId="11" fillId="5" borderId="132" xfId="0" applyFont="1" applyFill="1" applyBorder="1" applyAlignment="1">
      <alignment horizontal="left" vertical="center" indent="19"/>
    </xf>
    <xf numFmtId="0" fontId="11" fillId="5" borderId="133" xfId="0" applyFont="1" applyFill="1" applyBorder="1" applyAlignment="1">
      <alignment horizontal="left" vertical="center" indent="19"/>
    </xf>
    <xf numFmtId="0" fontId="11" fillId="5" borderId="80" xfId="0" applyFont="1" applyFill="1" applyBorder="1" applyAlignment="1">
      <alignment horizontal="center" vertical="center" wrapText="1"/>
    </xf>
    <xf numFmtId="0" fontId="11" fillId="2" borderId="123" xfId="3" applyFont="1" applyFill="1" applyBorder="1" applyAlignment="1">
      <alignment horizontal="center" vertical="center" wrapText="1"/>
    </xf>
    <xf numFmtId="0" fontId="11" fillId="2" borderId="134" xfId="3" applyFont="1" applyFill="1" applyBorder="1" applyAlignment="1">
      <alignment horizontal="center" vertical="center" wrapText="1"/>
    </xf>
    <xf numFmtId="0" fontId="11" fillId="4" borderId="135" xfId="0" applyFont="1" applyFill="1" applyBorder="1" applyAlignment="1">
      <alignment horizontal="left" vertical="center" indent="10"/>
    </xf>
    <xf numFmtId="0" fontId="11" fillId="4" borderId="136" xfId="0" applyFont="1" applyFill="1" applyBorder="1" applyAlignment="1">
      <alignment horizontal="left" vertical="center" indent="10"/>
    </xf>
    <xf numFmtId="0" fontId="11" fillId="4" borderId="137" xfId="0" applyFont="1" applyFill="1" applyBorder="1" applyAlignment="1">
      <alignment horizontal="left" vertical="center" indent="10"/>
    </xf>
    <xf numFmtId="10" fontId="20" fillId="11" borderId="57" xfId="6" applyNumberFormat="1" applyFont="1" applyFill="1" applyBorder="1" applyAlignment="1">
      <alignment horizontal="center" vertical="top" wrapText="1"/>
    </xf>
    <xf numFmtId="10" fontId="20" fillId="11" borderId="25" xfId="6" applyNumberFormat="1" applyFont="1" applyFill="1" applyBorder="1" applyAlignment="1"/>
    <xf numFmtId="10" fontId="20" fillId="11" borderId="15" xfId="6" applyNumberFormat="1" applyFont="1" applyFill="1" applyBorder="1" applyAlignment="1"/>
    <xf numFmtId="10" fontId="20" fillId="11" borderId="26" xfId="6" applyNumberFormat="1" applyFont="1" applyFill="1" applyBorder="1" applyAlignment="1"/>
    <xf numFmtId="10" fontId="20" fillId="11" borderId="15" xfId="6" applyNumberFormat="1" applyFont="1" applyFill="1" applyBorder="1" applyAlignment="1">
      <alignment horizontal="center" vertical="top"/>
    </xf>
    <xf numFmtId="10" fontId="20" fillId="11" borderId="26" xfId="6" applyNumberFormat="1" applyFont="1" applyFill="1" applyBorder="1" applyAlignment="1">
      <alignment horizontal="center" vertical="top"/>
    </xf>
    <xf numFmtId="10" fontId="20" fillId="11" borderId="25" xfId="6" applyNumberFormat="1" applyFont="1" applyFill="1" applyBorder="1" applyAlignment="1">
      <alignment horizontal="left" vertical="top" indent="9"/>
    </xf>
    <xf numFmtId="0" fontId="38" fillId="5" borderId="56" xfId="0" applyFont="1" applyFill="1" applyBorder="1" applyAlignment="1">
      <alignment horizontal="left" indent="25"/>
    </xf>
    <xf numFmtId="0" fontId="30" fillId="3" borderId="23" xfId="3" applyFont="1" applyFill="1" applyBorder="1" applyAlignment="1">
      <alignment horizontal="left" vertical="center" indent="12"/>
    </xf>
    <xf numFmtId="0" fontId="45" fillId="3" borderId="1" xfId="5" applyFont="1" applyFill="1" applyBorder="1" applyAlignment="1">
      <alignment horizontal="center" vertical="center" wrapText="1"/>
    </xf>
    <xf numFmtId="0" fontId="12" fillId="4" borderId="25" xfId="3" applyFont="1" applyFill="1" applyBorder="1" applyAlignment="1">
      <alignment horizontal="center" vertical="center"/>
    </xf>
    <xf numFmtId="0" fontId="24" fillId="4" borderId="26" xfId="3" applyFont="1" applyFill="1" applyBorder="1" applyAlignment="1">
      <alignment horizontal="left" vertical="center" indent="7"/>
    </xf>
    <xf numFmtId="0" fontId="24" fillId="4" borderId="25" xfId="0" applyFont="1" applyFill="1" applyBorder="1" applyAlignment="1">
      <alignment horizontal="left" vertical="center" indent="8"/>
    </xf>
    <xf numFmtId="0" fontId="24" fillId="4" borderId="15" xfId="0" applyFont="1" applyFill="1" applyBorder="1" applyAlignment="1">
      <alignment horizontal="left" vertical="center" indent="8"/>
    </xf>
    <xf numFmtId="0" fontId="24" fillId="4" borderId="26" xfId="0" applyFont="1" applyFill="1" applyBorder="1" applyAlignment="1">
      <alignment horizontal="left" vertical="center" indent="8"/>
    </xf>
    <xf numFmtId="0" fontId="17" fillId="4" borderId="35" xfId="0" applyFont="1" applyFill="1" applyBorder="1" applyAlignment="1">
      <alignment vertical="center" wrapText="1"/>
    </xf>
    <xf numFmtId="0" fontId="31" fillId="0" borderId="34"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45" xfId="0" applyFont="1" applyBorder="1" applyAlignment="1">
      <alignment horizontal="center" vertical="center" wrapText="1"/>
    </xf>
    <xf numFmtId="0" fontId="21" fillId="0" borderId="45" xfId="0" applyFont="1" applyBorder="1" applyAlignment="1">
      <alignment horizontal="center" vertical="center" wrapText="1"/>
    </xf>
    <xf numFmtId="0" fontId="17" fillId="0" borderId="34" xfId="0" applyFont="1" applyBorder="1" applyAlignment="1">
      <alignment horizontal="center" vertical="center" wrapText="1"/>
    </xf>
    <xf numFmtId="0" fontId="31" fillId="0" borderId="38" xfId="0" applyFont="1" applyBorder="1" applyAlignment="1">
      <alignment horizontal="center" vertical="center" wrapText="1"/>
    </xf>
    <xf numFmtId="0" fontId="31" fillId="3" borderId="5" xfId="0" applyFont="1" applyFill="1" applyBorder="1" applyAlignment="1">
      <alignment horizontal="justify" vertical="center" wrapText="1"/>
    </xf>
    <xf numFmtId="0" fontId="31" fillId="3" borderId="4" xfId="0" applyFont="1" applyFill="1" applyBorder="1" applyAlignment="1">
      <alignment horizontal="justify" wrapText="1"/>
    </xf>
    <xf numFmtId="0" fontId="13" fillId="3" borderId="138" xfId="0" applyFont="1" applyFill="1" applyBorder="1" applyAlignment="1">
      <alignment horizontal="center" wrapText="1"/>
    </xf>
    <xf numFmtId="0" fontId="13" fillId="3" borderId="127" xfId="0" applyFont="1" applyFill="1" applyBorder="1" applyAlignment="1">
      <alignment horizontal="center" wrapText="1"/>
    </xf>
    <xf numFmtId="0" fontId="41" fillId="18" borderId="0" xfId="3" applyFont="1" applyFill="1" applyAlignment="1">
      <alignment vertical="center"/>
    </xf>
    <xf numFmtId="0" fontId="79" fillId="22" borderId="120" xfId="3" applyFont="1" applyFill="1" applyBorder="1" applyAlignment="1">
      <alignment horizontal="left" vertical="center" indent="41"/>
    </xf>
    <xf numFmtId="0" fontId="78" fillId="22" borderId="120" xfId="3" applyFont="1" applyFill="1" applyBorder="1" applyAlignment="1">
      <alignment horizontal="left" vertical="center" indent="14"/>
    </xf>
    <xf numFmtId="0" fontId="80" fillId="13" borderId="0" xfId="5" applyNumberFormat="1" applyFont="1" applyFill="1" applyBorder="1" applyAlignment="1" applyProtection="1">
      <alignment horizontal="left" vertical="center"/>
    </xf>
    <xf numFmtId="0" fontId="54" fillId="13" borderId="0" xfId="5" applyNumberFormat="1" applyFont="1" applyFill="1" applyBorder="1" applyAlignment="1" applyProtection="1">
      <alignment horizontal="left" vertical="top"/>
    </xf>
    <xf numFmtId="0" fontId="54" fillId="13" borderId="0" xfId="5" applyNumberFormat="1" applyFont="1" applyFill="1" applyBorder="1" applyAlignment="1" applyProtection="1">
      <alignment horizontal="left" vertical="top" wrapText="1"/>
    </xf>
    <xf numFmtId="0" fontId="81" fillId="3" borderId="0" xfId="5" applyNumberFormat="1" applyFont="1" applyFill="1" applyBorder="1" applyAlignment="1"/>
    <xf numFmtId="0" fontId="8" fillId="13" borderId="0" xfId="5" applyNumberFormat="1" applyFont="1" applyFill="1" applyBorder="1" applyAlignment="1"/>
    <xf numFmtId="0" fontId="82" fillId="3" borderId="0" xfId="5" applyNumberFormat="1" applyFont="1" applyFill="1" applyBorder="1" applyAlignment="1"/>
    <xf numFmtId="0" fontId="37" fillId="3" borderId="0" xfId="5" applyNumberFormat="1" applyFont="1" applyFill="1" applyBorder="1" applyAlignment="1"/>
    <xf numFmtId="0" fontId="37" fillId="5" borderId="1" xfId="0" applyFont="1" applyFill="1" applyBorder="1" applyAlignment="1">
      <alignment horizontal="center" vertical="center"/>
    </xf>
    <xf numFmtId="0" fontId="24" fillId="4" borderId="25" xfId="3" applyFont="1" applyFill="1" applyBorder="1" applyAlignment="1">
      <alignment horizontal="left" vertical="center" indent="5"/>
    </xf>
    <xf numFmtId="0" fontId="31" fillId="3" borderId="45" xfId="0" applyFont="1" applyFill="1" applyBorder="1" applyAlignment="1">
      <alignment horizontal="center" wrapText="1"/>
    </xf>
    <xf numFmtId="0" fontId="31" fillId="3" borderId="38" xfId="0" applyFont="1" applyFill="1" applyBorder="1" applyAlignment="1">
      <alignment horizontal="center" wrapText="1"/>
    </xf>
    <xf numFmtId="9" fontId="18" fillId="9" borderId="68" xfId="0" applyNumberFormat="1" applyFont="1" applyFill="1" applyBorder="1" applyAlignment="1">
      <alignment horizontal="center" vertical="center" wrapText="1"/>
    </xf>
    <xf numFmtId="0" fontId="8" fillId="3" borderId="0" xfId="5" applyNumberFormat="1" applyFont="1" applyFill="1" applyBorder="1" applyAlignment="1">
      <alignment horizontal="center"/>
    </xf>
    <xf numFmtId="165" fontId="27" fillId="9" borderId="65" xfId="7" applyNumberFormat="1" applyFont="1" applyFill="1" applyBorder="1" applyAlignment="1">
      <alignment horizontal="center" vertical="center"/>
    </xf>
    <xf numFmtId="10" fontId="14" fillId="10" borderId="16" xfId="7" applyNumberFormat="1" applyFont="1" applyFill="1" applyBorder="1" applyAlignment="1">
      <alignment horizontal="center" vertical="center"/>
    </xf>
    <xf numFmtId="9" fontId="11" fillId="15" borderId="67" xfId="3" applyNumberFormat="1" applyFont="1" applyFill="1" applyBorder="1" applyAlignment="1">
      <alignment horizontal="center" vertical="center"/>
    </xf>
    <xf numFmtId="10" fontId="11" fillId="15" borderId="68" xfId="3" applyNumberFormat="1" applyFont="1" applyFill="1" applyBorder="1" applyAlignment="1">
      <alignment horizontal="center" vertical="center"/>
    </xf>
    <xf numFmtId="0" fontId="31" fillId="3" borderId="60" xfId="3" applyFont="1" applyFill="1" applyBorder="1" applyAlignment="1">
      <alignment horizontal="justify" vertical="center" wrapText="1"/>
    </xf>
    <xf numFmtId="0" fontId="31" fillId="3" borderId="61" xfId="3" applyFont="1" applyFill="1" applyBorder="1" applyAlignment="1">
      <alignment horizontal="justify" vertical="center" wrapText="1"/>
    </xf>
    <xf numFmtId="0" fontId="31" fillId="3" borderId="61" xfId="3" applyFont="1" applyFill="1" applyBorder="1" applyAlignment="1">
      <alignment horizontal="justify" vertical="top" wrapText="1"/>
    </xf>
    <xf numFmtId="0" fontId="31" fillId="3" borderId="20" xfId="0" applyFont="1" applyFill="1" applyBorder="1" applyAlignment="1">
      <alignment horizontal="left" vertical="top" wrapText="1"/>
    </xf>
    <xf numFmtId="0" fontId="31" fillId="3" borderId="48" xfId="3" applyFont="1" applyFill="1" applyBorder="1" applyAlignment="1">
      <alignment horizontal="justify" vertical="center" wrapText="1"/>
    </xf>
    <xf numFmtId="0" fontId="31" fillId="3" borderId="48" xfId="0" applyFont="1" applyFill="1" applyBorder="1" applyAlignment="1">
      <alignment horizontal="justify" vertical="top" wrapText="1"/>
    </xf>
    <xf numFmtId="0" fontId="31" fillId="3" borderId="48" xfId="0" applyFont="1" applyFill="1" applyBorder="1" applyAlignment="1">
      <alignment horizontal="justify" vertical="center" wrapText="1"/>
    </xf>
    <xf numFmtId="0" fontId="31" fillId="3" borderId="82" xfId="0" applyFont="1" applyFill="1" applyBorder="1" applyAlignment="1">
      <alignment horizontal="justify" vertical="center" wrapText="1"/>
    </xf>
    <xf numFmtId="0" fontId="31" fillId="3" borderId="55" xfId="3" applyFont="1" applyFill="1" applyBorder="1" applyAlignment="1">
      <alignment horizontal="justify" vertical="top" wrapText="1"/>
    </xf>
    <xf numFmtId="0" fontId="31" fillId="3" borderId="82" xfId="0" applyFont="1" applyFill="1" applyBorder="1" applyAlignment="1">
      <alignment horizontal="justify" vertical="top" wrapText="1"/>
    </xf>
    <xf numFmtId="0" fontId="31" fillId="3" borderId="55" xfId="0" applyFont="1" applyFill="1" applyBorder="1" applyAlignment="1">
      <alignment horizontal="justify" vertical="top" wrapText="1"/>
    </xf>
    <xf numFmtId="0" fontId="31" fillId="3" borderId="49" xfId="0" applyFont="1" applyFill="1" applyBorder="1" applyAlignment="1">
      <alignment horizontal="justify" vertical="center" wrapText="1"/>
    </xf>
    <xf numFmtId="0" fontId="31" fillId="3" borderId="50" xfId="0" applyFont="1" applyFill="1" applyBorder="1" applyAlignment="1">
      <alignment horizontal="justify" vertical="center" wrapText="1"/>
    </xf>
    <xf numFmtId="0" fontId="31" fillId="3" borderId="48" xfId="3" applyFont="1" applyFill="1" applyBorder="1" applyAlignment="1">
      <alignment horizontal="justify" vertical="top" wrapText="1"/>
    </xf>
    <xf numFmtId="0" fontId="31" fillId="3" borderId="47" xfId="3" applyFont="1" applyFill="1" applyBorder="1" applyAlignment="1">
      <alignment horizontal="justify" vertical="center" wrapText="1"/>
    </xf>
    <xf numFmtId="0" fontId="21" fillId="3" borderId="32" xfId="3" applyFont="1" applyFill="1" applyBorder="1" applyAlignment="1">
      <alignment horizontal="justify" vertical="top" wrapText="1"/>
    </xf>
    <xf numFmtId="0" fontId="31" fillId="3" borderId="55" xfId="0" applyFont="1" applyFill="1" applyBorder="1" applyAlignment="1">
      <alignment horizontal="justify" vertical="center" wrapText="1"/>
    </xf>
    <xf numFmtId="0" fontId="31" fillId="3" borderId="47" xfId="0" applyFont="1" applyFill="1" applyBorder="1" applyAlignment="1">
      <alignment horizontal="justify" vertical="top" wrapText="1"/>
    </xf>
    <xf numFmtId="0" fontId="21" fillId="3" borderId="122" xfId="0" applyFont="1" applyFill="1" applyBorder="1" applyAlignment="1">
      <alignment horizontal="justify" vertical="top" wrapText="1"/>
    </xf>
    <xf numFmtId="0" fontId="21" fillId="3" borderId="48" xfId="0" applyFont="1" applyFill="1" applyBorder="1" applyAlignment="1">
      <alignment horizontal="justify" vertical="top" wrapText="1"/>
    </xf>
    <xf numFmtId="0" fontId="31" fillId="3" borderId="83" xfId="0" applyFont="1" applyFill="1" applyBorder="1" applyAlignment="1">
      <alignment horizontal="justify" vertical="center" wrapText="1"/>
    </xf>
    <xf numFmtId="0" fontId="31" fillId="3" borderId="68" xfId="0" applyFont="1" applyFill="1" applyBorder="1" applyAlignment="1">
      <alignment horizontal="justify" vertical="center" wrapText="1"/>
    </xf>
    <xf numFmtId="0" fontId="31" fillId="3" borderId="62" xfId="3" applyFont="1" applyFill="1" applyBorder="1" applyAlignment="1">
      <alignment horizontal="justify" vertical="top" wrapText="1"/>
    </xf>
    <xf numFmtId="0" fontId="17" fillId="3" borderId="55" xfId="0" applyFont="1" applyFill="1" applyBorder="1" applyAlignment="1">
      <alignment horizontal="justify" vertical="center" wrapText="1"/>
    </xf>
    <xf numFmtId="0" fontId="21" fillId="3" borderId="63" xfId="3" applyFont="1" applyFill="1" applyBorder="1" applyAlignment="1">
      <alignment horizontal="left" vertical="center" wrapText="1"/>
    </xf>
    <xf numFmtId="0" fontId="17" fillId="3" borderId="63" xfId="3" applyFont="1" applyFill="1" applyBorder="1" applyAlignment="1">
      <alignment horizontal="justify" vertical="top" wrapText="1"/>
    </xf>
    <xf numFmtId="0" fontId="17" fillId="3" borderId="82" xfId="0" applyFont="1" applyFill="1" applyBorder="1" applyAlignment="1">
      <alignment horizontal="justify" vertical="center" wrapText="1"/>
    </xf>
    <xf numFmtId="0" fontId="31" fillId="3" borderId="63" xfId="3" applyFont="1" applyFill="1" applyBorder="1" applyAlignment="1">
      <alignment horizontal="left" vertical="center" wrapText="1"/>
    </xf>
    <xf numFmtId="0" fontId="31" fillId="3" borderId="50" xfId="0" applyFont="1" applyFill="1" applyBorder="1" applyAlignment="1">
      <alignment horizontal="justify" vertical="top" wrapText="1"/>
    </xf>
    <xf numFmtId="0" fontId="17" fillId="3" borderId="50" xfId="0" applyFont="1" applyFill="1" applyBorder="1" applyAlignment="1">
      <alignment horizontal="justify" vertical="center" wrapText="1"/>
    </xf>
    <xf numFmtId="0" fontId="31" fillId="3" borderId="52" xfId="3" applyFont="1" applyFill="1" applyBorder="1" applyAlignment="1">
      <alignment horizontal="justify" wrapText="1"/>
    </xf>
    <xf numFmtId="0" fontId="12" fillId="6" borderId="16" xfId="3" applyFont="1" applyFill="1" applyBorder="1" applyAlignment="1">
      <alignment horizontal="left" vertical="center" wrapText="1" indent="21"/>
    </xf>
    <xf numFmtId="0" fontId="12" fillId="7" borderId="16" xfId="3" applyFont="1" applyFill="1" applyBorder="1" applyAlignment="1">
      <alignment horizontal="center" vertical="center" wrapText="1"/>
    </xf>
    <xf numFmtId="0" fontId="27" fillId="8" borderId="16" xfId="3" applyFont="1" applyFill="1" applyBorder="1" applyAlignment="1">
      <alignment horizontal="center" vertical="center" wrapText="1"/>
    </xf>
    <xf numFmtId="0" fontId="27" fillId="9" borderId="16" xfId="3" applyFont="1" applyFill="1" applyBorder="1" applyAlignment="1">
      <alignment horizontal="center" vertical="center" wrapText="1"/>
    </xf>
    <xf numFmtId="0" fontId="12" fillId="10" borderId="16" xfId="3" applyFont="1" applyFill="1" applyBorder="1" applyAlignment="1">
      <alignment horizontal="center" vertical="center" wrapText="1"/>
    </xf>
    <xf numFmtId="165" fontId="11" fillId="15" borderId="140" xfId="3" applyNumberFormat="1" applyFont="1" applyFill="1" applyBorder="1" applyAlignment="1">
      <alignment horizontal="center" vertical="center"/>
    </xf>
    <xf numFmtId="0" fontId="11" fillId="2" borderId="139" xfId="3" applyFont="1" applyFill="1" applyBorder="1" applyAlignment="1">
      <alignment horizontal="center" vertical="center" wrapText="1"/>
    </xf>
    <xf numFmtId="9" fontId="18" fillId="7" borderId="68" xfId="0" applyNumberFormat="1" applyFont="1" applyFill="1" applyBorder="1" applyAlignment="1">
      <alignment horizontal="center" vertical="center" wrapText="1"/>
    </xf>
    <xf numFmtId="10" fontId="18" fillId="10" borderId="69" xfId="0" applyNumberFormat="1" applyFont="1" applyFill="1" applyBorder="1" applyAlignment="1">
      <alignment horizontal="center" vertical="center" wrapText="1"/>
    </xf>
  </cellXfs>
  <cellStyles count="12">
    <cellStyle name="Millares" xfId="1" builtinId="3"/>
    <cellStyle name="Millares [0] 2" xfId="2" xr:uid="{00000000-0005-0000-0000-000001000000}"/>
    <cellStyle name="Millares [0] 2 2" xfId="11" xr:uid="{FF8137F5-BEC3-4FEE-8372-7AD60596C75F}"/>
    <cellStyle name="Millares 2" xfId="8" xr:uid="{00000000-0005-0000-0000-000035000000}"/>
    <cellStyle name="Millares 3" xfId="9" xr:uid="{00000000-0005-0000-0000-000036000000}"/>
    <cellStyle name="Millares 4" xfId="10" xr:uid="{48A87F6C-4F9C-4BD9-99C1-3DB09203E262}"/>
    <cellStyle name="Normal" xfId="0" builtinId="0"/>
    <cellStyle name="Normal 2" xfId="3" xr:uid="{00000000-0005-0000-0000-000003000000}"/>
    <cellStyle name="Normal 2 2" xfId="4" xr:uid="{00000000-0005-0000-0000-000004000000}"/>
    <cellStyle name="Normal 3" xfId="5" xr:uid="{00000000-0005-0000-0000-000005000000}"/>
    <cellStyle name="Porcentaje" xfId="6" builtinId="5"/>
    <cellStyle name="Porcentaje 2" xfId="7" xr:uid="{8C270044-B422-45C8-B6F3-71804150CDF0}"/>
  </cellStyles>
  <dxfs count="126">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0000FF"/>
      <color rgb="FF820000"/>
      <color rgb="FF9FFF9F"/>
      <color rgb="FFCCFFCC"/>
      <color rgb="FFD1B2E8"/>
      <color rgb="FFCCFFFF"/>
      <color rgb="FFDA5D00"/>
      <color rgb="FFECECEC"/>
      <color rgb="FF960000"/>
      <color rgb="FF6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7</xdr:col>
      <xdr:colOff>3333945</xdr:colOff>
      <xdr:row>19</xdr:row>
      <xdr:rowOff>1455965</xdr:rowOff>
    </xdr:from>
    <xdr:to>
      <xdr:col>7</xdr:col>
      <xdr:colOff>5674179</xdr:colOff>
      <xdr:row>19</xdr:row>
      <xdr:rowOff>2639786</xdr:rowOff>
    </xdr:to>
    <xdr:pic>
      <xdr:nvPicPr>
        <xdr:cNvPr id="33" name="Imagen 32" descr="Test realizado en capacitación">
          <a:extLst>
            <a:ext uri="{FF2B5EF4-FFF2-40B4-BE49-F238E27FC236}">
              <a16:creationId xmlns:a16="http://schemas.microsoft.com/office/drawing/2014/main" id="{EA4CE478-93D9-07BF-4727-1CF86B6430F2}"/>
            </a:ext>
          </a:extLst>
        </xdr:cNvPr>
        <xdr:cNvPicPr>
          <a:picLocks noChangeAspect="1"/>
        </xdr:cNvPicPr>
      </xdr:nvPicPr>
      <xdr:blipFill>
        <a:blip xmlns:r="http://schemas.openxmlformats.org/officeDocument/2006/relationships" r:embed="rId1"/>
        <a:stretch>
          <a:fillRect/>
        </a:stretch>
      </xdr:blipFill>
      <xdr:spPr>
        <a:xfrm>
          <a:off x="19526445" y="67722751"/>
          <a:ext cx="2340234" cy="1183821"/>
        </a:xfrm>
        <a:prstGeom prst="rect">
          <a:avLst/>
        </a:prstGeom>
      </xdr:spPr>
    </xdr:pic>
    <xdr:clientData/>
  </xdr:twoCellAnchor>
  <xdr:twoCellAnchor editAs="oneCell">
    <xdr:from>
      <xdr:col>1</xdr:col>
      <xdr:colOff>195697</xdr:colOff>
      <xdr:row>3</xdr:row>
      <xdr:rowOff>124691</xdr:rowOff>
    </xdr:from>
    <xdr:to>
      <xdr:col>3</xdr:col>
      <xdr:colOff>229257</xdr:colOff>
      <xdr:row>4</xdr:row>
      <xdr:rowOff>435553</xdr:rowOff>
    </xdr:to>
    <xdr:pic>
      <xdr:nvPicPr>
        <xdr:cNvPr id="135" name="1 Imagen">
          <a:extLst>
            <a:ext uri="{FF2B5EF4-FFF2-40B4-BE49-F238E27FC236}">
              <a16:creationId xmlns:a16="http://schemas.microsoft.com/office/drawing/2014/main" id="{675B9652-4EA8-4B56-8426-477153BC713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6123" b="17761"/>
        <a:stretch>
          <a:fillRect/>
        </a:stretch>
      </xdr:blipFill>
      <xdr:spPr bwMode="auto">
        <a:xfrm>
          <a:off x="247652" y="384464"/>
          <a:ext cx="2270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190501</xdr:colOff>
      <xdr:row>54</xdr:row>
      <xdr:rowOff>2056705</xdr:rowOff>
    </xdr:from>
    <xdr:to>
      <xdr:col>7</xdr:col>
      <xdr:colOff>6842125</xdr:colOff>
      <xdr:row>54</xdr:row>
      <xdr:rowOff>4757002</xdr:rowOff>
    </xdr:to>
    <xdr:pic>
      <xdr:nvPicPr>
        <xdr:cNvPr id="3" name="Imagen 2" descr="Tabla comparativa del uso del aplicativo virtual para el reporte de las PQRSD de los últimos 4 años">
          <a:extLst>
            <a:ext uri="{FF2B5EF4-FFF2-40B4-BE49-F238E27FC236}">
              <a16:creationId xmlns:a16="http://schemas.microsoft.com/office/drawing/2014/main" id="{1B9581CC-436E-46AE-99DF-DDC1622FA8B3}"/>
            </a:ext>
          </a:extLst>
        </xdr:cNvPr>
        <xdr:cNvPicPr>
          <a:picLocks noChangeAspect="1"/>
        </xdr:cNvPicPr>
      </xdr:nvPicPr>
      <xdr:blipFill>
        <a:blip xmlns:r="http://schemas.openxmlformats.org/officeDocument/2006/relationships" r:embed="rId3"/>
        <a:stretch>
          <a:fillRect/>
        </a:stretch>
      </xdr:blipFill>
      <xdr:spPr>
        <a:xfrm>
          <a:off x="17478376" y="135787705"/>
          <a:ext cx="6651624" cy="2700297"/>
        </a:xfrm>
        <a:prstGeom prst="rect">
          <a:avLst/>
        </a:prstGeom>
      </xdr:spPr>
    </xdr:pic>
    <xdr:clientData/>
  </xdr:twoCellAnchor>
  <xdr:twoCellAnchor editAs="oneCell">
    <xdr:from>
      <xdr:col>7</xdr:col>
      <xdr:colOff>1673679</xdr:colOff>
      <xdr:row>56</xdr:row>
      <xdr:rowOff>902607</xdr:rowOff>
    </xdr:from>
    <xdr:to>
      <xdr:col>7</xdr:col>
      <xdr:colOff>5601607</xdr:colOff>
      <xdr:row>56</xdr:row>
      <xdr:rowOff>3189488</xdr:rowOff>
    </xdr:to>
    <xdr:pic>
      <xdr:nvPicPr>
        <xdr:cNvPr id="5" name="Imagen 4" descr="Tabla: Proporción de PQRSD vs los tramites inscritos en el SUIT gestionados de enero a junio en 2022 y 2023.">
          <a:extLst>
            <a:ext uri="{FF2B5EF4-FFF2-40B4-BE49-F238E27FC236}">
              <a16:creationId xmlns:a16="http://schemas.microsoft.com/office/drawing/2014/main" id="{FA3C68CA-6CF9-40BE-AE0A-8187530F02C4}"/>
            </a:ext>
          </a:extLst>
        </xdr:cNvPr>
        <xdr:cNvPicPr>
          <a:picLocks noChangeAspect="1"/>
        </xdr:cNvPicPr>
      </xdr:nvPicPr>
      <xdr:blipFill>
        <a:blip xmlns:r="http://schemas.openxmlformats.org/officeDocument/2006/relationships" r:embed="rId4"/>
        <a:stretch>
          <a:fillRect/>
        </a:stretch>
      </xdr:blipFill>
      <xdr:spPr>
        <a:xfrm>
          <a:off x="17866179" y="166501536"/>
          <a:ext cx="3927928" cy="2286881"/>
        </a:xfrm>
        <a:prstGeom prst="rect">
          <a:avLst/>
        </a:prstGeom>
      </xdr:spPr>
    </xdr:pic>
    <xdr:clientData/>
  </xdr:twoCellAnchor>
  <xdr:twoCellAnchor editAs="oneCell">
    <xdr:from>
      <xdr:col>7</xdr:col>
      <xdr:colOff>3973285</xdr:colOff>
      <xdr:row>60</xdr:row>
      <xdr:rowOff>2003782</xdr:rowOff>
    </xdr:from>
    <xdr:to>
      <xdr:col>7</xdr:col>
      <xdr:colOff>6885213</xdr:colOff>
      <xdr:row>60</xdr:row>
      <xdr:rowOff>5186023</xdr:rowOff>
    </xdr:to>
    <xdr:pic>
      <xdr:nvPicPr>
        <xdr:cNvPr id="8" name="Imagen 7" descr="Gráfico: Tiempo de respuesta de las PQRD sin felicitaciones primer trimestre 2023">
          <a:extLst>
            <a:ext uri="{FF2B5EF4-FFF2-40B4-BE49-F238E27FC236}">
              <a16:creationId xmlns:a16="http://schemas.microsoft.com/office/drawing/2014/main" id="{A7EEFE9E-00A5-43BE-8CB1-2CF6B47C6955}"/>
            </a:ext>
          </a:extLst>
        </xdr:cNvPr>
        <xdr:cNvPicPr>
          <a:picLocks noChangeAspect="1"/>
        </xdr:cNvPicPr>
      </xdr:nvPicPr>
      <xdr:blipFill rotWithShape="1">
        <a:blip xmlns:r="http://schemas.openxmlformats.org/officeDocument/2006/relationships" r:embed="rId5"/>
        <a:srcRect r="1383"/>
        <a:stretch/>
      </xdr:blipFill>
      <xdr:spPr>
        <a:xfrm>
          <a:off x="21295178" y="169752639"/>
          <a:ext cx="2911928" cy="3182241"/>
        </a:xfrm>
        <a:prstGeom prst="rect">
          <a:avLst/>
        </a:prstGeom>
      </xdr:spPr>
    </xdr:pic>
    <xdr:clientData/>
  </xdr:twoCellAnchor>
  <xdr:twoCellAnchor editAs="oneCell">
    <xdr:from>
      <xdr:col>7</xdr:col>
      <xdr:colOff>1281339</xdr:colOff>
      <xdr:row>60</xdr:row>
      <xdr:rowOff>3584717</xdr:rowOff>
    </xdr:from>
    <xdr:to>
      <xdr:col>7</xdr:col>
      <xdr:colOff>4027715</xdr:colOff>
      <xdr:row>60</xdr:row>
      <xdr:rowOff>5197562</xdr:rowOff>
    </xdr:to>
    <xdr:pic>
      <xdr:nvPicPr>
        <xdr:cNvPr id="9" name="Imagen 8" descr="tabla: Tramite de las solicitudes de Información negadas en el primer semestre 2023. ">
          <a:extLst>
            <a:ext uri="{FF2B5EF4-FFF2-40B4-BE49-F238E27FC236}">
              <a16:creationId xmlns:a16="http://schemas.microsoft.com/office/drawing/2014/main" id="{8A2C6E2E-31E3-4546-BE7D-D03C8DC1FAC5}"/>
            </a:ext>
          </a:extLst>
        </xdr:cNvPr>
        <xdr:cNvPicPr>
          <a:picLocks noChangeAspect="1"/>
        </xdr:cNvPicPr>
      </xdr:nvPicPr>
      <xdr:blipFill>
        <a:blip xmlns:r="http://schemas.openxmlformats.org/officeDocument/2006/relationships" r:embed="rId6"/>
        <a:stretch>
          <a:fillRect/>
        </a:stretch>
      </xdr:blipFill>
      <xdr:spPr>
        <a:xfrm>
          <a:off x="18603232" y="171333574"/>
          <a:ext cx="2746376" cy="1612845"/>
        </a:xfrm>
        <a:prstGeom prst="rect">
          <a:avLst/>
        </a:prstGeom>
      </xdr:spPr>
    </xdr:pic>
    <xdr:clientData/>
  </xdr:twoCellAnchor>
  <xdr:twoCellAnchor editAs="oneCell">
    <xdr:from>
      <xdr:col>7</xdr:col>
      <xdr:colOff>1454215</xdr:colOff>
      <xdr:row>61</xdr:row>
      <xdr:rowOff>555624</xdr:rowOff>
    </xdr:from>
    <xdr:to>
      <xdr:col>7</xdr:col>
      <xdr:colOff>5780226</xdr:colOff>
      <xdr:row>61</xdr:row>
      <xdr:rowOff>3081207</xdr:rowOff>
    </xdr:to>
    <xdr:pic>
      <xdr:nvPicPr>
        <xdr:cNvPr id="10" name="Imagen 9" descr="Gráfico: porcentaje de satisfacción global en el primer semestre de 2023.">
          <a:extLst>
            <a:ext uri="{FF2B5EF4-FFF2-40B4-BE49-F238E27FC236}">
              <a16:creationId xmlns:a16="http://schemas.microsoft.com/office/drawing/2014/main" id="{C9B86DEB-9086-4065-BBD9-88CE5A05943B}"/>
            </a:ext>
          </a:extLst>
        </xdr:cNvPr>
        <xdr:cNvPicPr>
          <a:picLocks noChangeAspect="1"/>
        </xdr:cNvPicPr>
      </xdr:nvPicPr>
      <xdr:blipFill>
        <a:blip xmlns:r="http://schemas.openxmlformats.org/officeDocument/2006/relationships" r:embed="rId7"/>
        <a:stretch>
          <a:fillRect/>
        </a:stretch>
      </xdr:blipFill>
      <xdr:spPr>
        <a:xfrm>
          <a:off x="18742090" y="162178999"/>
          <a:ext cx="4326011" cy="2525583"/>
        </a:xfrm>
        <a:prstGeom prst="rect">
          <a:avLst/>
        </a:prstGeom>
      </xdr:spPr>
    </xdr:pic>
    <xdr:clientData/>
  </xdr:twoCellAnchor>
  <xdr:oneCellAnchor>
    <xdr:from>
      <xdr:col>7</xdr:col>
      <xdr:colOff>950609</xdr:colOff>
      <xdr:row>30</xdr:row>
      <xdr:rowOff>2378785</xdr:rowOff>
    </xdr:from>
    <xdr:ext cx="4693398" cy="2037225"/>
    <xdr:pic>
      <xdr:nvPicPr>
        <xdr:cNvPr id="47" name="Imagen 46" descr="Imagen: Evidencia de tramites inscritos al SUIT ">
          <a:extLst>
            <a:ext uri="{FF2B5EF4-FFF2-40B4-BE49-F238E27FC236}">
              <a16:creationId xmlns:a16="http://schemas.microsoft.com/office/drawing/2014/main" id="{C8576069-C429-4F58-8922-195907215759}"/>
            </a:ext>
          </a:extLst>
        </xdr:cNvPr>
        <xdr:cNvPicPr>
          <a:picLocks noChangeAspect="1"/>
        </xdr:cNvPicPr>
      </xdr:nvPicPr>
      <xdr:blipFill>
        <a:blip xmlns:r="http://schemas.openxmlformats.org/officeDocument/2006/relationships" r:embed="rId8"/>
        <a:stretch>
          <a:fillRect/>
        </a:stretch>
      </xdr:blipFill>
      <xdr:spPr>
        <a:xfrm>
          <a:off x="17143109" y="96744321"/>
          <a:ext cx="4693398" cy="2037225"/>
        </a:xfrm>
        <a:prstGeom prst="rect">
          <a:avLst/>
        </a:prstGeom>
        <a:ln>
          <a:solidFill>
            <a:schemeClr val="tx1">
              <a:lumMod val="50000"/>
              <a:lumOff val="50000"/>
            </a:schemeClr>
          </a:solidFill>
        </a:ln>
        <a:effectLst>
          <a:glow rad="63500">
            <a:schemeClr val="accent3">
              <a:satMod val="175000"/>
              <a:alpha val="40000"/>
            </a:schemeClr>
          </a:glow>
          <a:softEdge rad="12700"/>
        </a:effectLst>
      </xdr:spPr>
    </xdr:pic>
    <xdr:clientData/>
  </xdr:oneCellAnchor>
  <xdr:twoCellAnchor>
    <xdr:from>
      <xdr:col>0</xdr:col>
      <xdr:colOff>0</xdr:colOff>
      <xdr:row>0</xdr:row>
      <xdr:rowOff>0</xdr:rowOff>
    </xdr:from>
    <xdr:to>
      <xdr:col>11</xdr:col>
      <xdr:colOff>0</xdr:colOff>
      <xdr:row>3</xdr:row>
      <xdr:rowOff>142875</xdr:rowOff>
    </xdr:to>
    <xdr:grpSp>
      <xdr:nvGrpSpPr>
        <xdr:cNvPr id="15" name="Grupo 14" descr="2do. Informe de Seguimiento a las Estrategias del Plan Anticorrupción y Atención al Ciudadano y Plan de Transparencia y Ética Institucional&#10;vigencia 2023 con corte a agosto&#10;">
          <a:extLst>
            <a:ext uri="{FF2B5EF4-FFF2-40B4-BE49-F238E27FC236}">
              <a16:creationId xmlns:a16="http://schemas.microsoft.com/office/drawing/2014/main" id="{A7768A04-B5DA-4ABE-A8AC-1287716E6063}"/>
            </a:ext>
          </a:extLst>
        </xdr:cNvPr>
        <xdr:cNvGrpSpPr/>
      </xdr:nvGrpSpPr>
      <xdr:grpSpPr>
        <a:xfrm>
          <a:off x="0" y="0"/>
          <a:ext cx="18655393" cy="13409839"/>
          <a:chOff x="0" y="0"/>
          <a:chExt cx="19133133" cy="13406438"/>
        </a:xfrm>
      </xdr:grpSpPr>
      <xdr:grpSp>
        <xdr:nvGrpSpPr>
          <xdr:cNvPr id="4" name="Grupo 3" descr="2do. Informe de Seguimiento a las Estrategias Plan Anticorrupción y Atención al Ciudadano y &#10;Programa de Transparencia y Ética Institucional vigencia 2023 con corte a agosto">
            <a:extLst>
              <a:ext uri="{FF2B5EF4-FFF2-40B4-BE49-F238E27FC236}">
                <a16:creationId xmlns:a16="http://schemas.microsoft.com/office/drawing/2014/main" id="{561BC149-1F2B-4DCE-A557-3881714AA7F4}"/>
              </a:ext>
            </a:extLst>
          </xdr:cNvPr>
          <xdr:cNvGrpSpPr/>
        </xdr:nvGrpSpPr>
        <xdr:grpSpPr>
          <a:xfrm>
            <a:off x="1" y="0"/>
            <a:ext cx="18168936" cy="13239750"/>
            <a:chOff x="203588" y="0"/>
            <a:chExt cx="19277201" cy="16653907"/>
          </a:xfrm>
        </xdr:grpSpPr>
        <xdr:pic>
          <xdr:nvPicPr>
            <xdr:cNvPr id="102" name="Imagen 101" descr="portada">
              <a:extLst>
                <a:ext uri="{FF2B5EF4-FFF2-40B4-BE49-F238E27FC236}">
                  <a16:creationId xmlns:a16="http://schemas.microsoft.com/office/drawing/2014/main" id="{A73C3418-C04B-4CBE-AB22-13CF0D4C3A35}"/>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43" r="474"/>
            <a:stretch/>
          </xdr:blipFill>
          <xdr:spPr bwMode="auto">
            <a:xfrm>
              <a:off x="203588" y="0"/>
              <a:ext cx="19211258" cy="166539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3" name="Cuadro de texto 2">
              <a:extLst>
                <a:ext uri="{FF2B5EF4-FFF2-40B4-BE49-F238E27FC236}">
                  <a16:creationId xmlns:a16="http://schemas.microsoft.com/office/drawing/2014/main" id="{B53F4838-CFA6-48B5-B494-92B7BD7754BD}"/>
                </a:ext>
                <a:ext uri="{C183D7F6-B498-43B3-948B-1728B52AA6E4}">
                  <adec:decorative xmlns:adec="http://schemas.microsoft.com/office/drawing/2017/decorative" val="1"/>
                </a:ext>
              </a:extLst>
            </xdr:cNvPr>
            <xdr:cNvSpPr txBox="1">
              <a:spLocks noChangeArrowheads="1"/>
            </xdr:cNvSpPr>
          </xdr:nvSpPr>
          <xdr:spPr bwMode="auto">
            <a:xfrm>
              <a:off x="261937" y="1452562"/>
              <a:ext cx="19218852" cy="2320638"/>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spcAft>
                  <a:spcPts val="0"/>
                </a:spcAft>
              </a:pPr>
              <a:r>
                <a:rPr lang="es-ES" sz="1200">
                  <a:effectLst/>
                  <a:latin typeface="Times New Roman" panose="02020603050405020304" pitchFamily="18" charset="0"/>
                  <a:ea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xdr:txBody>
        </xdr:sp>
        <xdr:pic>
          <xdr:nvPicPr>
            <xdr:cNvPr id="104" name="Imagen 103">
              <a:extLst>
                <a:ext uri="{FF2B5EF4-FFF2-40B4-BE49-F238E27FC236}">
                  <a16:creationId xmlns:a16="http://schemas.microsoft.com/office/drawing/2014/main" id="{793553EC-BD45-4F7F-9FEB-D5DE63684DD8}"/>
                </a:ext>
                <a:ext uri="{C183D7F6-B498-43B3-948B-1728B52AA6E4}">
                  <adec:decorative xmlns:adec="http://schemas.microsoft.com/office/drawing/2017/decorative" val="1"/>
                </a:ext>
              </a:extLst>
            </xdr:cNvPr>
            <xdr:cNvPicPr/>
          </xdr:nvPicPr>
          <xdr:blipFill>
            <a:blip xmlns:r="http://schemas.openxmlformats.org/officeDocument/2006/relationships" r:embed="rId10"/>
            <a:stretch>
              <a:fillRect/>
            </a:stretch>
          </xdr:blipFill>
          <xdr:spPr>
            <a:xfrm>
              <a:off x="6404736" y="1490318"/>
              <a:ext cx="5999498" cy="2270456"/>
            </a:xfrm>
            <a:prstGeom prst="rect">
              <a:avLst/>
            </a:prstGeom>
          </xdr:spPr>
        </xdr:pic>
        <xdr:sp macro="" textlink="">
          <xdr:nvSpPr>
            <xdr:cNvPr id="105" name="Rectángulo: esquinas redondeadas 104">
              <a:extLst>
                <a:ext uri="{FF2B5EF4-FFF2-40B4-BE49-F238E27FC236}">
                  <a16:creationId xmlns:a16="http://schemas.microsoft.com/office/drawing/2014/main" id="{5614292E-C0E6-4D86-B79E-53AA182E298D}"/>
                </a:ext>
                <a:ext uri="{C183D7F6-B498-43B3-948B-1728B52AA6E4}">
                  <adec:decorative xmlns:adec="http://schemas.microsoft.com/office/drawing/2017/decorative" val="1"/>
                </a:ext>
              </a:extLst>
            </xdr:cNvPr>
            <xdr:cNvSpPr/>
          </xdr:nvSpPr>
          <xdr:spPr>
            <a:xfrm>
              <a:off x="6738938" y="12739688"/>
              <a:ext cx="7096125" cy="1238249"/>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grpSp>
      <xdr:sp macro="" textlink="">
        <xdr:nvSpPr>
          <xdr:cNvPr id="106" name="Text Box 7" descr="2do. Informe de Seguimiento a las Estrategias del Plan Anticorrupción y Atención al Ciudadano y Plan de Transparencia y Ética Institucional&#10;vigencia 2023 con corte a agosto">
            <a:extLst>
              <a:ext uri="{FF2B5EF4-FFF2-40B4-BE49-F238E27FC236}">
                <a16:creationId xmlns:a16="http://schemas.microsoft.com/office/drawing/2014/main" id="{CD724657-EE4B-4F14-866E-D1D012780E85}"/>
              </a:ext>
            </a:extLst>
          </xdr:cNvPr>
          <xdr:cNvSpPr txBox="1">
            <a:spLocks noChangeArrowheads="1"/>
          </xdr:cNvSpPr>
        </xdr:nvSpPr>
        <xdr:spPr bwMode="auto">
          <a:xfrm>
            <a:off x="857250" y="4238626"/>
            <a:ext cx="16439283" cy="604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pPr>
            <a:r>
              <a:rPr lang="es-ES" sz="4400" b="1" i="1">
                <a:effectLst/>
                <a:latin typeface="Times New Roman" panose="02020603050405020304" pitchFamily="18" charset="0"/>
                <a:ea typeface="Times New Roman" panose="02020603050405020304" pitchFamily="18" charset="0"/>
                <a:cs typeface="Arial" panose="020B0604020202020204" pitchFamily="34" charset="0"/>
              </a:rPr>
              <a:t>2do. Informe de </a:t>
            </a:r>
            <a:r>
              <a:rPr lang="es-CO" sz="4400" b="1" i="1">
                <a:effectLst/>
                <a:latin typeface="Times New Roman" panose="02020603050405020304" pitchFamily="18" charset="0"/>
                <a:ea typeface="Times New Roman" panose="02020603050405020304" pitchFamily="18" charset="0"/>
                <a:cs typeface="Arial" panose="020B0604020202020204" pitchFamily="34" charset="0"/>
              </a:rPr>
              <a:t>Seguimiento</a:t>
            </a: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 a las Estrategias del</a:t>
            </a:r>
          </a:p>
          <a:p>
            <a:pPr algn="ctr">
              <a:spcAft>
                <a:spcPts val="0"/>
              </a:spcAft>
            </a:pPr>
            <a:endParaRPr lang="es-CO" sz="4400" b="1" i="1" baseline="0">
              <a:effectLst/>
              <a:latin typeface="Times New Roman" panose="02020603050405020304" pitchFamily="18" charset="0"/>
              <a:ea typeface="Times New Roman" panose="02020603050405020304" pitchFamily="18" charset="0"/>
              <a:cs typeface="Arial" panose="020B0604020202020204" pitchFamily="34" charset="0"/>
            </a:endParaRP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Plan Anticorrupción y Atención al Ciudadano</a:t>
            </a: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y</a:t>
            </a: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Plan de Transparencia y Ética Institucional</a:t>
            </a:r>
          </a:p>
          <a:p>
            <a:pPr algn="ctr">
              <a:spcAft>
                <a:spcPts val="0"/>
              </a:spcAft>
            </a:pPr>
            <a:r>
              <a:rPr lang="es-CO" sz="5400" b="1" i="1" baseline="0">
                <a:effectLst/>
                <a:latin typeface="Times New Roman" panose="02020603050405020304" pitchFamily="18" charset="0"/>
                <a:ea typeface="Times New Roman" panose="02020603050405020304" pitchFamily="18" charset="0"/>
                <a:cs typeface="Arial" panose="020B0604020202020204" pitchFamily="34" charset="0"/>
              </a:rPr>
              <a:t>vigencia 2023</a:t>
            </a:r>
            <a:endParaRPr lang="es-CO" sz="5400">
              <a:effectLst/>
              <a:latin typeface="Times New Roman" panose="02020603050405020304" pitchFamily="18" charset="0"/>
              <a:ea typeface="Times New Roman" panose="02020603050405020304" pitchFamily="18" charset="0"/>
            </a:endParaRPr>
          </a:p>
          <a:p>
            <a:pPr algn="ctr">
              <a:spcAft>
                <a:spcPts val="0"/>
              </a:spcAft>
            </a:pPr>
            <a:r>
              <a:rPr lang="es-ES" sz="6600" b="1" i="1">
                <a:effectLst/>
                <a:latin typeface="Times New Roman" panose="02020603050405020304" pitchFamily="18" charset="0"/>
                <a:ea typeface="Times New Roman" panose="02020603050405020304" pitchFamily="18" charset="0"/>
                <a:cs typeface="Arial" panose="020B0604020202020204" pitchFamily="34" charset="0"/>
              </a:rPr>
              <a:t> </a:t>
            </a:r>
            <a:endParaRPr lang="es-CO" sz="6600">
              <a:effectLst/>
              <a:latin typeface="Times New Roman" panose="02020603050405020304" pitchFamily="18" charset="0"/>
              <a:ea typeface="Times New Roman" panose="02020603050405020304" pitchFamily="18" charset="0"/>
            </a:endParaRPr>
          </a:p>
          <a:p>
            <a:pPr algn="ctr">
              <a:spcAft>
                <a:spcPts val="0"/>
              </a:spcAft>
            </a:pPr>
            <a:r>
              <a:rPr lang="es-CO" sz="5400" b="0" i="1">
                <a:effectLst/>
                <a:latin typeface="Times New Roman" panose="02020603050405020304" pitchFamily="18" charset="0"/>
                <a:ea typeface="Times New Roman" panose="02020603050405020304" pitchFamily="18" charset="0"/>
                <a:cs typeface="Arial" panose="020B0604020202020204" pitchFamily="34" charset="0"/>
              </a:rPr>
              <a:t>con</a:t>
            </a:r>
            <a:r>
              <a:rPr lang="es-CO" sz="5400" b="0" i="1" baseline="0">
                <a:effectLst/>
                <a:latin typeface="Times New Roman" panose="02020603050405020304" pitchFamily="18" charset="0"/>
                <a:ea typeface="Times New Roman" panose="02020603050405020304" pitchFamily="18" charset="0"/>
                <a:cs typeface="Arial" panose="020B0604020202020204" pitchFamily="34" charset="0"/>
              </a:rPr>
              <a:t> corte a agosto 2023</a:t>
            </a:r>
            <a:endParaRPr lang="es-CO" sz="5400" b="0">
              <a:effectLst/>
              <a:latin typeface="Times New Roman" panose="02020603050405020304" pitchFamily="18" charset="0"/>
              <a:ea typeface="Times New Roman" panose="02020603050405020304" pitchFamily="18" charset="0"/>
            </a:endParaRPr>
          </a:p>
          <a:p>
            <a:pPr algn="ctr">
              <a:spcAft>
                <a:spcPts val="0"/>
              </a:spcAft>
            </a:pPr>
            <a:r>
              <a:rPr lang="es-ES" sz="6000">
                <a:effectLst/>
                <a:latin typeface="Times New Roman" panose="02020603050405020304" pitchFamily="18" charset="0"/>
                <a:ea typeface="Times New Roman" panose="02020603050405020304" pitchFamily="18" charset="0"/>
                <a:cs typeface="Arial" panose="020B0604020202020204" pitchFamily="34" charset="0"/>
              </a:rPr>
              <a:t> </a:t>
            </a:r>
            <a:endParaRPr lang="es-CO" sz="6000">
              <a:effectLst/>
              <a:latin typeface="Times New Roman" panose="02020603050405020304" pitchFamily="18" charset="0"/>
              <a:ea typeface="Times New Roman" panose="02020603050405020304" pitchFamily="18" charset="0"/>
            </a:endParaRPr>
          </a:p>
          <a:p>
            <a:pPr>
              <a:spcAft>
                <a:spcPts val="0"/>
              </a:spcAft>
            </a:pPr>
            <a:r>
              <a:rPr lang="es-E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a:effectLst/>
                <a:latin typeface="Times New Roman" panose="02020603050405020304" pitchFamily="18" charset="0"/>
                <a:ea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xdr:txBody>
      </xdr:sp>
      <xdr:sp macro="" textlink="">
        <xdr:nvSpPr>
          <xdr:cNvPr id="107" name="Text Box 20">
            <a:extLst>
              <a:ext uri="{FF2B5EF4-FFF2-40B4-BE49-F238E27FC236}">
                <a16:creationId xmlns:a16="http://schemas.microsoft.com/office/drawing/2014/main" id="{0A51F391-572F-46A0-B11A-1AE12B5A1F11}"/>
              </a:ext>
            </a:extLst>
          </xdr:cNvPr>
          <xdr:cNvSpPr txBox="1">
            <a:spLocks noChangeArrowheads="1"/>
          </xdr:cNvSpPr>
        </xdr:nvSpPr>
        <xdr:spPr bwMode="auto">
          <a:xfrm>
            <a:off x="0" y="11144250"/>
            <a:ext cx="9420990" cy="2258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Elaboró por: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Gloria Patricia Ríos Amaya</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cap="all">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Jefe Oficina de Control Interno</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xdr:txBody>
      </xdr:sp>
      <xdr:sp macro="" textlink="">
        <xdr:nvSpPr>
          <xdr:cNvPr id="108" name="Text Box 21">
            <a:extLst>
              <a:ext uri="{FF2B5EF4-FFF2-40B4-BE49-F238E27FC236}">
                <a16:creationId xmlns:a16="http://schemas.microsoft.com/office/drawing/2014/main" id="{6B287301-A2F7-4AE2-8E63-37284274F665}"/>
              </a:ext>
            </a:extLst>
          </xdr:cNvPr>
          <xdr:cNvSpPr txBox="1">
            <a:spLocks noChangeArrowheads="1"/>
          </xdr:cNvSpPr>
        </xdr:nvSpPr>
        <xdr:spPr bwMode="auto">
          <a:xfrm>
            <a:off x="9862130" y="11179462"/>
            <a:ext cx="9271003" cy="2226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Socializado a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Comité Coordinador de Control Interno</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Dra. Martha Lucía Vélez Arango</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Gerente</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4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4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7</xdr:col>
      <xdr:colOff>269874</xdr:colOff>
      <xdr:row>57</xdr:row>
      <xdr:rowOff>1416964</xdr:rowOff>
    </xdr:from>
    <xdr:to>
      <xdr:col>7</xdr:col>
      <xdr:colOff>6715125</xdr:colOff>
      <xdr:row>57</xdr:row>
      <xdr:rowOff>4000500</xdr:rowOff>
    </xdr:to>
    <xdr:pic>
      <xdr:nvPicPr>
        <xdr:cNvPr id="17" name="Imagen 16" descr="Gráfica: Resultados cobertura en capacitación de derechos y deberes diferenciales">
          <a:extLst>
            <a:ext uri="{FF2B5EF4-FFF2-40B4-BE49-F238E27FC236}">
              <a16:creationId xmlns:a16="http://schemas.microsoft.com/office/drawing/2014/main" id="{881A586D-6239-4DC7-A189-4A2F9935A5F9}"/>
            </a:ext>
          </a:extLst>
        </xdr:cNvPr>
        <xdr:cNvPicPr>
          <a:picLocks noChangeAspect="1"/>
        </xdr:cNvPicPr>
      </xdr:nvPicPr>
      <xdr:blipFill>
        <a:blip xmlns:r="http://schemas.openxmlformats.org/officeDocument/2006/relationships" r:embed="rId11"/>
        <a:stretch>
          <a:fillRect/>
        </a:stretch>
      </xdr:blipFill>
      <xdr:spPr>
        <a:xfrm>
          <a:off x="17557749" y="148530589"/>
          <a:ext cx="6445251" cy="2583536"/>
        </a:xfrm>
        <a:prstGeom prst="rect">
          <a:avLst/>
        </a:prstGeom>
        <a:ln>
          <a:solidFill>
            <a:schemeClr val="tx1">
              <a:lumMod val="50000"/>
              <a:lumOff val="50000"/>
            </a:schemeClr>
          </a:solidFill>
        </a:ln>
      </xdr:spPr>
    </xdr:pic>
    <xdr:clientData/>
  </xdr:twoCellAnchor>
  <xdr:twoCellAnchor editAs="oneCell">
    <xdr:from>
      <xdr:col>7</xdr:col>
      <xdr:colOff>1143000</xdr:colOff>
      <xdr:row>59</xdr:row>
      <xdr:rowOff>936625</xdr:rowOff>
    </xdr:from>
    <xdr:to>
      <xdr:col>7</xdr:col>
      <xdr:colOff>6127750</xdr:colOff>
      <xdr:row>59</xdr:row>
      <xdr:rowOff>3296336</xdr:rowOff>
    </xdr:to>
    <xdr:pic>
      <xdr:nvPicPr>
        <xdr:cNvPr id="20" name="Imagen 19" descr="Normograma publicado en la pagina web institucional">
          <a:extLst>
            <a:ext uri="{FF2B5EF4-FFF2-40B4-BE49-F238E27FC236}">
              <a16:creationId xmlns:a16="http://schemas.microsoft.com/office/drawing/2014/main" id="{5CEE64D7-5EAF-40A8-91FA-9B3B35DF63F4}"/>
            </a:ext>
          </a:extLst>
        </xdr:cNvPr>
        <xdr:cNvPicPr>
          <a:picLocks noChangeAspect="1"/>
        </xdr:cNvPicPr>
      </xdr:nvPicPr>
      <xdr:blipFill>
        <a:blip xmlns:r="http://schemas.openxmlformats.org/officeDocument/2006/relationships" r:embed="rId12"/>
        <a:stretch>
          <a:fillRect/>
        </a:stretch>
      </xdr:blipFill>
      <xdr:spPr>
        <a:xfrm>
          <a:off x="18430875" y="154003375"/>
          <a:ext cx="4984750" cy="2359711"/>
        </a:xfrm>
        <a:prstGeom prst="rect">
          <a:avLst/>
        </a:prstGeom>
        <a:ln>
          <a:solidFill>
            <a:schemeClr val="tx1">
              <a:lumMod val="50000"/>
              <a:lumOff val="50000"/>
            </a:schemeClr>
          </a:solidFill>
        </a:ln>
      </xdr:spPr>
    </xdr:pic>
    <xdr:clientData/>
  </xdr:twoCellAnchor>
  <xdr:twoCellAnchor editAs="oneCell">
    <xdr:from>
      <xdr:col>7</xdr:col>
      <xdr:colOff>1118054</xdr:colOff>
      <xdr:row>67</xdr:row>
      <xdr:rowOff>1006223</xdr:rowOff>
    </xdr:from>
    <xdr:to>
      <xdr:col>7</xdr:col>
      <xdr:colOff>5721803</xdr:colOff>
      <xdr:row>67</xdr:row>
      <xdr:rowOff>3341476</xdr:rowOff>
    </xdr:to>
    <xdr:pic>
      <xdr:nvPicPr>
        <xdr:cNvPr id="22" name="Imagen 21" descr="Imagen: Presentación de la Submesa de gobierno digital.">
          <a:extLst>
            <a:ext uri="{FF2B5EF4-FFF2-40B4-BE49-F238E27FC236}">
              <a16:creationId xmlns:a16="http://schemas.microsoft.com/office/drawing/2014/main" id="{8C5A2C8D-D140-4D8B-8F4A-ED20DD5C1F4D}"/>
            </a:ext>
          </a:extLst>
        </xdr:cNvPr>
        <xdr:cNvPicPr>
          <a:picLocks noChangeAspect="1"/>
        </xdr:cNvPicPr>
      </xdr:nvPicPr>
      <xdr:blipFill>
        <a:blip xmlns:r="http://schemas.openxmlformats.org/officeDocument/2006/relationships" r:embed="rId13"/>
        <a:stretch>
          <a:fillRect/>
        </a:stretch>
      </xdr:blipFill>
      <xdr:spPr>
        <a:xfrm>
          <a:off x="18439947" y="179627187"/>
          <a:ext cx="4603749" cy="2335253"/>
        </a:xfrm>
        <a:prstGeom prst="rect">
          <a:avLst/>
        </a:prstGeom>
        <a:ln>
          <a:solidFill>
            <a:schemeClr val="tx1">
              <a:lumMod val="50000"/>
              <a:lumOff val="50000"/>
            </a:schemeClr>
          </a:solidFill>
        </a:ln>
        <a:effectLst>
          <a:glow rad="63500">
            <a:schemeClr val="accent2">
              <a:satMod val="175000"/>
              <a:alpha val="40000"/>
            </a:schemeClr>
          </a:glow>
        </a:effectLst>
      </xdr:spPr>
    </xdr:pic>
    <xdr:clientData/>
  </xdr:twoCellAnchor>
  <xdr:twoCellAnchor editAs="oneCell">
    <xdr:from>
      <xdr:col>7</xdr:col>
      <xdr:colOff>314326</xdr:colOff>
      <xdr:row>82</xdr:row>
      <xdr:rowOff>2257425</xdr:rowOff>
    </xdr:from>
    <xdr:to>
      <xdr:col>7</xdr:col>
      <xdr:colOff>6677026</xdr:colOff>
      <xdr:row>82</xdr:row>
      <xdr:rowOff>5133975</xdr:rowOff>
    </xdr:to>
    <xdr:pic>
      <xdr:nvPicPr>
        <xdr:cNvPr id="23" name="Imagen 22" descr="Imagen: Resultado de funcionarios capacitados en integridad y ética, según reporte de la plataforma institucional.">
          <a:extLst>
            <a:ext uri="{FF2B5EF4-FFF2-40B4-BE49-F238E27FC236}">
              <a16:creationId xmlns:a16="http://schemas.microsoft.com/office/drawing/2014/main" id="{12A1264F-C6A7-4907-A826-2D8B04F839EE}"/>
            </a:ext>
          </a:extLst>
        </xdr:cNvPr>
        <xdr:cNvPicPr>
          <a:picLocks noChangeAspect="1"/>
        </xdr:cNvPicPr>
      </xdr:nvPicPr>
      <xdr:blipFill>
        <a:blip xmlns:r="http://schemas.openxmlformats.org/officeDocument/2006/relationships" r:embed="rId14"/>
        <a:stretch>
          <a:fillRect/>
        </a:stretch>
      </xdr:blipFill>
      <xdr:spPr>
        <a:xfrm>
          <a:off x="16487776" y="212483700"/>
          <a:ext cx="6362700" cy="2876550"/>
        </a:xfrm>
        <a:prstGeom prst="rect">
          <a:avLst/>
        </a:prstGeom>
        <a:ln>
          <a:solidFill>
            <a:schemeClr val="tx1">
              <a:lumMod val="50000"/>
              <a:lumOff val="50000"/>
            </a:schemeClr>
          </a:solidFill>
        </a:ln>
        <a:effectLst>
          <a:glow rad="76200">
            <a:schemeClr val="accent3">
              <a:satMod val="175000"/>
              <a:alpha val="40000"/>
            </a:schemeClr>
          </a:glow>
        </a:effectLst>
      </xdr:spPr>
    </xdr:pic>
    <xdr:clientData/>
  </xdr:twoCellAnchor>
  <xdr:twoCellAnchor editAs="oneCell">
    <xdr:from>
      <xdr:col>7</xdr:col>
      <xdr:colOff>3415493</xdr:colOff>
      <xdr:row>13</xdr:row>
      <xdr:rowOff>1779250</xdr:rowOff>
    </xdr:from>
    <xdr:to>
      <xdr:col>7</xdr:col>
      <xdr:colOff>6694714</xdr:colOff>
      <xdr:row>13</xdr:row>
      <xdr:rowOff>4272642</xdr:rowOff>
    </xdr:to>
    <xdr:pic>
      <xdr:nvPicPr>
        <xdr:cNvPr id="12" name="Imagen 11" descr="Pagina hablemas de transparencia denro del portal webn institucional">
          <a:extLst>
            <a:ext uri="{FF2B5EF4-FFF2-40B4-BE49-F238E27FC236}">
              <a16:creationId xmlns:a16="http://schemas.microsoft.com/office/drawing/2014/main" id="{53016FFB-49DD-4BE1-AC53-52B4D533D833}"/>
            </a:ext>
          </a:extLst>
        </xdr:cNvPr>
        <xdr:cNvPicPr>
          <a:picLocks noChangeAspect="1"/>
        </xdr:cNvPicPr>
      </xdr:nvPicPr>
      <xdr:blipFill>
        <a:blip xmlns:r="http://schemas.openxmlformats.org/officeDocument/2006/relationships" r:embed="rId15"/>
        <a:stretch>
          <a:fillRect/>
        </a:stretch>
      </xdr:blipFill>
      <xdr:spPr>
        <a:xfrm>
          <a:off x="19607993" y="42804786"/>
          <a:ext cx="3279221" cy="2493392"/>
        </a:xfrm>
        <a:prstGeom prst="rect">
          <a:avLst/>
        </a:prstGeom>
        <a:ln>
          <a:solidFill>
            <a:schemeClr val="bg1">
              <a:lumMod val="85000"/>
            </a:schemeClr>
          </a:solidFill>
        </a:ln>
      </xdr:spPr>
    </xdr:pic>
    <xdr:clientData/>
  </xdr:twoCellAnchor>
  <xdr:twoCellAnchor editAs="oneCell">
    <xdr:from>
      <xdr:col>7</xdr:col>
      <xdr:colOff>3279320</xdr:colOff>
      <xdr:row>23</xdr:row>
      <xdr:rowOff>633913</xdr:rowOff>
    </xdr:from>
    <xdr:to>
      <xdr:col>7</xdr:col>
      <xdr:colOff>6913159</xdr:colOff>
      <xdr:row>23</xdr:row>
      <xdr:rowOff>2939143</xdr:rowOff>
    </xdr:to>
    <xdr:pic>
      <xdr:nvPicPr>
        <xdr:cNvPr id="13" name="Imagen 12" descr="Imagen: Evidencia publicación de seguimiento de las estrategias del Plan Anticorrupción y Atención al Ciudadano">
          <a:extLst>
            <a:ext uri="{FF2B5EF4-FFF2-40B4-BE49-F238E27FC236}">
              <a16:creationId xmlns:a16="http://schemas.microsoft.com/office/drawing/2014/main" id="{355B3477-CFB1-4CFA-8752-1D009FDA9A82}"/>
            </a:ext>
          </a:extLst>
        </xdr:cNvPr>
        <xdr:cNvPicPr>
          <a:picLocks noChangeAspect="1"/>
        </xdr:cNvPicPr>
      </xdr:nvPicPr>
      <xdr:blipFill>
        <a:blip xmlns:r="http://schemas.openxmlformats.org/officeDocument/2006/relationships" r:embed="rId16"/>
        <a:stretch>
          <a:fillRect/>
        </a:stretch>
      </xdr:blipFill>
      <xdr:spPr>
        <a:xfrm>
          <a:off x="19471820" y="80045199"/>
          <a:ext cx="3633839" cy="2305230"/>
        </a:xfrm>
        <a:prstGeom prst="rect">
          <a:avLst/>
        </a:prstGeom>
        <a:ln>
          <a:solidFill>
            <a:schemeClr val="tx1">
              <a:lumMod val="50000"/>
              <a:lumOff val="50000"/>
            </a:schemeClr>
          </a:solidFill>
        </a:ln>
      </xdr:spPr>
    </xdr:pic>
    <xdr:clientData/>
  </xdr:twoCellAnchor>
  <xdr:twoCellAnchor editAs="oneCell">
    <xdr:from>
      <xdr:col>7</xdr:col>
      <xdr:colOff>40820</xdr:colOff>
      <xdr:row>69</xdr:row>
      <xdr:rowOff>1632856</xdr:rowOff>
    </xdr:from>
    <xdr:to>
      <xdr:col>7</xdr:col>
      <xdr:colOff>6926035</xdr:colOff>
      <xdr:row>69</xdr:row>
      <xdr:rowOff>3809999</xdr:rowOff>
    </xdr:to>
    <xdr:pic>
      <xdr:nvPicPr>
        <xdr:cNvPr id="11" name="Imagen 10" descr="Imagen: Resultados del plan de comunicaciones 2023.">
          <a:extLst>
            <a:ext uri="{FF2B5EF4-FFF2-40B4-BE49-F238E27FC236}">
              <a16:creationId xmlns:a16="http://schemas.microsoft.com/office/drawing/2014/main" id="{B1A4F088-220E-4E1F-B396-10C159D7BB94}"/>
            </a:ext>
          </a:extLst>
        </xdr:cNvPr>
        <xdr:cNvPicPr>
          <a:picLocks noChangeAspect="1"/>
        </xdr:cNvPicPr>
      </xdr:nvPicPr>
      <xdr:blipFill>
        <a:blip xmlns:r="http://schemas.openxmlformats.org/officeDocument/2006/relationships" r:embed="rId17"/>
        <a:stretch>
          <a:fillRect/>
        </a:stretch>
      </xdr:blipFill>
      <xdr:spPr>
        <a:xfrm>
          <a:off x="17362713" y="184934677"/>
          <a:ext cx="6885215" cy="2177143"/>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1415142</xdr:colOff>
      <xdr:row>73</xdr:row>
      <xdr:rowOff>2239604</xdr:rowOff>
    </xdr:from>
    <xdr:to>
      <xdr:col>7</xdr:col>
      <xdr:colOff>5776392</xdr:colOff>
      <xdr:row>73</xdr:row>
      <xdr:rowOff>5021631</xdr:rowOff>
    </xdr:to>
    <xdr:pic>
      <xdr:nvPicPr>
        <xdr:cNvPr id="16" name="Imagen 15" descr="Imagen: Herramienta de accesibilidad del portal web institucional">
          <a:extLst>
            <a:ext uri="{FF2B5EF4-FFF2-40B4-BE49-F238E27FC236}">
              <a16:creationId xmlns:a16="http://schemas.microsoft.com/office/drawing/2014/main" id="{10FBEA3D-BD4D-448F-A91B-89529D074B02}"/>
            </a:ext>
          </a:extLst>
        </xdr:cNvPr>
        <xdr:cNvPicPr>
          <a:picLocks noChangeAspect="1"/>
        </xdr:cNvPicPr>
      </xdr:nvPicPr>
      <xdr:blipFill>
        <a:blip xmlns:r="http://schemas.openxmlformats.org/officeDocument/2006/relationships" r:embed="rId18"/>
        <a:stretch>
          <a:fillRect/>
        </a:stretch>
      </xdr:blipFill>
      <xdr:spPr>
        <a:xfrm>
          <a:off x="18737035" y="196889783"/>
          <a:ext cx="4361250" cy="2782027"/>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3115143</xdr:colOff>
      <xdr:row>74</xdr:row>
      <xdr:rowOff>136071</xdr:rowOff>
    </xdr:from>
    <xdr:to>
      <xdr:col>7</xdr:col>
      <xdr:colOff>6971340</xdr:colOff>
      <xdr:row>74</xdr:row>
      <xdr:rowOff>2517320</xdr:rowOff>
    </xdr:to>
    <xdr:pic>
      <xdr:nvPicPr>
        <xdr:cNvPr id="19" name="Imagen 18" descr="Evidencia esquema de publicación en pagina web">
          <a:extLst>
            <a:ext uri="{FF2B5EF4-FFF2-40B4-BE49-F238E27FC236}">
              <a16:creationId xmlns:a16="http://schemas.microsoft.com/office/drawing/2014/main" id="{54996B22-A2F9-4183-9F1A-389E3E612D30}"/>
            </a:ext>
          </a:extLst>
        </xdr:cNvPr>
        <xdr:cNvPicPr>
          <a:picLocks noChangeAspect="1"/>
        </xdr:cNvPicPr>
      </xdr:nvPicPr>
      <xdr:blipFill>
        <a:blip xmlns:r="http://schemas.openxmlformats.org/officeDocument/2006/relationships" r:embed="rId19"/>
        <a:stretch>
          <a:fillRect/>
        </a:stretch>
      </xdr:blipFill>
      <xdr:spPr>
        <a:xfrm>
          <a:off x="19307643" y="200501250"/>
          <a:ext cx="3856197" cy="2381249"/>
        </a:xfrm>
        <a:prstGeom prst="rect">
          <a:avLst/>
        </a:prstGeom>
        <a:ln>
          <a:solidFill>
            <a:schemeClr val="bg2">
              <a:lumMod val="75000"/>
            </a:schemeClr>
          </a:solidFill>
        </a:ln>
      </xdr:spPr>
    </xdr:pic>
    <xdr:clientData/>
  </xdr:twoCellAnchor>
  <xdr:twoCellAnchor editAs="oneCell">
    <xdr:from>
      <xdr:col>7</xdr:col>
      <xdr:colOff>2993572</xdr:colOff>
      <xdr:row>42</xdr:row>
      <xdr:rowOff>503465</xdr:rowOff>
    </xdr:from>
    <xdr:to>
      <xdr:col>7</xdr:col>
      <xdr:colOff>6953250</xdr:colOff>
      <xdr:row>42</xdr:row>
      <xdr:rowOff>2340430</xdr:rowOff>
    </xdr:to>
    <xdr:pic>
      <xdr:nvPicPr>
        <xdr:cNvPr id="88" name="Imagen 87" descr="Imagen: participación en audiencia publica de rendición de cuentas">
          <a:extLst>
            <a:ext uri="{FF2B5EF4-FFF2-40B4-BE49-F238E27FC236}">
              <a16:creationId xmlns:a16="http://schemas.microsoft.com/office/drawing/2014/main" id="{216F36C0-57B6-42C6-AFA6-215D6967A1D0}"/>
            </a:ext>
          </a:extLst>
        </xdr:cNvPr>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41005"/>
        <a:stretch/>
      </xdr:blipFill>
      <xdr:spPr bwMode="auto">
        <a:xfrm>
          <a:off x="20315465" y="120246322"/>
          <a:ext cx="3959678" cy="1836965"/>
        </a:xfrm>
        <a:prstGeom prst="rect">
          <a:avLst/>
        </a:prstGeom>
        <a:ln>
          <a:solidFill>
            <a:schemeClr val="tx1">
              <a:lumMod val="50000"/>
              <a:lumOff val="50000"/>
            </a:schemeClr>
          </a:solidFill>
        </a:ln>
        <a:effectLst>
          <a:outerShdw blurRad="50800" dist="38100" dir="2700000" sx="96000" sy="96000" algn="tl" rotWithShape="0">
            <a:prstClr val="black">
              <a:alpha val="40000"/>
            </a:prstClr>
          </a:outerShdw>
          <a:reflection blurRad="6350" stA="50000" endA="300" endPos="15000" dir="5400000" sy="-100000" algn="bl" rotWithShape="0"/>
        </a:effectLst>
        <a:extLst>
          <a:ext uri="{53640926-AAD7-44D8-BBD7-CCE9431645EC}">
            <a14:shadowObscured xmlns:a14="http://schemas.microsoft.com/office/drawing/2010/main"/>
          </a:ext>
        </a:extLst>
      </xdr:spPr>
    </xdr:pic>
    <xdr:clientData/>
  </xdr:twoCellAnchor>
  <xdr:twoCellAnchor editAs="oneCell">
    <xdr:from>
      <xdr:col>7</xdr:col>
      <xdr:colOff>3878037</xdr:colOff>
      <xdr:row>25</xdr:row>
      <xdr:rowOff>1846586</xdr:rowOff>
    </xdr:from>
    <xdr:to>
      <xdr:col>7</xdr:col>
      <xdr:colOff>6858001</xdr:colOff>
      <xdr:row>25</xdr:row>
      <xdr:rowOff>3850822</xdr:rowOff>
    </xdr:to>
    <xdr:pic>
      <xdr:nvPicPr>
        <xdr:cNvPr id="2" name="Imagen 1" descr="Imagen: Informes a la UIAF por parte del oficial de cumplimiento.">
          <a:extLst>
            <a:ext uri="{FF2B5EF4-FFF2-40B4-BE49-F238E27FC236}">
              <a16:creationId xmlns:a16="http://schemas.microsoft.com/office/drawing/2014/main" id="{4DA2B1ED-041D-4033-8D92-283C1251E1E5}"/>
            </a:ext>
          </a:extLst>
        </xdr:cNvPr>
        <xdr:cNvPicPr>
          <a:picLocks noChangeAspect="1"/>
        </xdr:cNvPicPr>
      </xdr:nvPicPr>
      <xdr:blipFill>
        <a:blip xmlns:r="http://schemas.openxmlformats.org/officeDocument/2006/relationships" r:embed="rId21"/>
        <a:stretch>
          <a:fillRect/>
        </a:stretch>
      </xdr:blipFill>
      <xdr:spPr>
        <a:xfrm>
          <a:off x="20070537" y="90469907"/>
          <a:ext cx="2979964" cy="2004236"/>
        </a:xfrm>
        <a:prstGeom prst="rect">
          <a:avLst/>
        </a:prstGeom>
        <a:ln>
          <a:solidFill>
            <a:schemeClr val="bg2">
              <a:lumMod val="75000"/>
            </a:schemeClr>
          </a:solidFill>
        </a:ln>
      </xdr:spPr>
    </xdr:pic>
    <xdr:clientData/>
  </xdr:twoCellAnchor>
  <xdr:twoCellAnchor editAs="oneCell">
    <xdr:from>
      <xdr:col>7</xdr:col>
      <xdr:colOff>231321</xdr:colOff>
      <xdr:row>86</xdr:row>
      <xdr:rowOff>136072</xdr:rowOff>
    </xdr:from>
    <xdr:to>
      <xdr:col>7</xdr:col>
      <xdr:colOff>6717035</xdr:colOff>
      <xdr:row>86</xdr:row>
      <xdr:rowOff>1031310</xdr:rowOff>
    </xdr:to>
    <xdr:pic>
      <xdr:nvPicPr>
        <xdr:cNvPr id="25" name="Imagen 24">
          <a:extLst>
            <a:ext uri="{FF2B5EF4-FFF2-40B4-BE49-F238E27FC236}">
              <a16:creationId xmlns:a16="http://schemas.microsoft.com/office/drawing/2014/main" id="{B0CA78BD-7099-91F4-DCA2-20771B3E704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2"/>
        <a:stretch>
          <a:fillRect/>
        </a:stretch>
      </xdr:blipFill>
      <xdr:spPr>
        <a:xfrm>
          <a:off x="16423821" y="224204893"/>
          <a:ext cx="6485714" cy="895238"/>
        </a:xfrm>
        <a:prstGeom prst="rect">
          <a:avLst/>
        </a:prstGeom>
      </xdr:spPr>
    </xdr:pic>
    <xdr:clientData/>
  </xdr:twoCellAnchor>
  <xdr:twoCellAnchor editAs="oneCell">
    <xdr:from>
      <xdr:col>7</xdr:col>
      <xdr:colOff>2952749</xdr:colOff>
      <xdr:row>83</xdr:row>
      <xdr:rowOff>1020536</xdr:rowOff>
    </xdr:from>
    <xdr:to>
      <xdr:col>7</xdr:col>
      <xdr:colOff>6987632</xdr:colOff>
      <xdr:row>83</xdr:row>
      <xdr:rowOff>4667250</xdr:rowOff>
    </xdr:to>
    <xdr:pic>
      <xdr:nvPicPr>
        <xdr:cNvPr id="26" name="Imagen 25" descr="Evidencia publicación de Curso de la plataforma de capacitaciones interna">
          <a:extLst>
            <a:ext uri="{FF2B5EF4-FFF2-40B4-BE49-F238E27FC236}">
              <a16:creationId xmlns:a16="http://schemas.microsoft.com/office/drawing/2014/main" id="{B6DF67E5-6807-702F-C14C-7794F3A9FB8A}"/>
            </a:ext>
          </a:extLst>
        </xdr:cNvPr>
        <xdr:cNvPicPr>
          <a:picLocks noChangeAspect="1"/>
        </xdr:cNvPicPr>
      </xdr:nvPicPr>
      <xdr:blipFill>
        <a:blip xmlns:r="http://schemas.openxmlformats.org/officeDocument/2006/relationships" r:embed="rId23"/>
        <a:stretch>
          <a:fillRect/>
        </a:stretch>
      </xdr:blipFill>
      <xdr:spPr>
        <a:xfrm>
          <a:off x="19145249" y="216516857"/>
          <a:ext cx="4034883" cy="3646714"/>
        </a:xfrm>
        <a:prstGeom prst="rect">
          <a:avLst/>
        </a:prstGeom>
      </xdr:spPr>
    </xdr:pic>
    <xdr:clientData/>
  </xdr:twoCellAnchor>
  <xdr:twoCellAnchor editAs="oneCell">
    <xdr:from>
      <xdr:col>7</xdr:col>
      <xdr:colOff>4054825</xdr:colOff>
      <xdr:row>80</xdr:row>
      <xdr:rowOff>2735036</xdr:rowOff>
    </xdr:from>
    <xdr:to>
      <xdr:col>7</xdr:col>
      <xdr:colOff>6669206</xdr:colOff>
      <xdr:row>80</xdr:row>
      <xdr:rowOff>5034643</xdr:rowOff>
    </xdr:to>
    <xdr:pic>
      <xdr:nvPicPr>
        <xdr:cNvPr id="32" name="Imagen 31" descr="Espacio habelmaos de transparencia dentro del portal web institucional">
          <a:extLst>
            <a:ext uri="{FF2B5EF4-FFF2-40B4-BE49-F238E27FC236}">
              <a16:creationId xmlns:a16="http://schemas.microsoft.com/office/drawing/2014/main" id="{C2882F0A-90DE-423C-013B-F306B44843CE}"/>
            </a:ext>
          </a:extLst>
        </xdr:cNvPr>
        <xdr:cNvPicPr>
          <a:picLocks noChangeAspect="1"/>
        </xdr:cNvPicPr>
      </xdr:nvPicPr>
      <xdr:blipFill>
        <a:blip xmlns:r="http://schemas.openxmlformats.org/officeDocument/2006/relationships" r:embed="rId24"/>
        <a:stretch>
          <a:fillRect/>
        </a:stretch>
      </xdr:blipFill>
      <xdr:spPr>
        <a:xfrm>
          <a:off x="20247325" y="210788250"/>
          <a:ext cx="2614381" cy="2299607"/>
        </a:xfrm>
        <a:prstGeom prst="rect">
          <a:avLst/>
        </a:prstGeom>
      </xdr:spPr>
    </xdr:pic>
    <xdr:clientData/>
  </xdr:twoCellAnchor>
  <xdr:twoCellAnchor editAs="oneCell">
    <xdr:from>
      <xdr:col>7</xdr:col>
      <xdr:colOff>898072</xdr:colOff>
      <xdr:row>11</xdr:row>
      <xdr:rowOff>3401785</xdr:rowOff>
    </xdr:from>
    <xdr:to>
      <xdr:col>7</xdr:col>
      <xdr:colOff>6340929</xdr:colOff>
      <xdr:row>11</xdr:row>
      <xdr:rowOff>4632111</xdr:rowOff>
    </xdr:to>
    <xdr:pic>
      <xdr:nvPicPr>
        <xdr:cNvPr id="27" name="Imagen 26" descr="Consolidado tabla con categorización de riesgos a 31 de agosto">
          <a:extLst>
            <a:ext uri="{FF2B5EF4-FFF2-40B4-BE49-F238E27FC236}">
              <a16:creationId xmlns:a16="http://schemas.microsoft.com/office/drawing/2014/main" id="{88E7939F-15AA-FA31-06D2-DBEB3172AE26}"/>
            </a:ext>
          </a:extLst>
        </xdr:cNvPr>
        <xdr:cNvPicPr>
          <a:picLocks noChangeAspect="1"/>
        </xdr:cNvPicPr>
      </xdr:nvPicPr>
      <xdr:blipFill>
        <a:blip xmlns:r="http://schemas.openxmlformats.org/officeDocument/2006/relationships" r:embed="rId25"/>
        <a:stretch>
          <a:fillRect/>
        </a:stretch>
      </xdr:blipFill>
      <xdr:spPr>
        <a:xfrm>
          <a:off x="17090572" y="35446606"/>
          <a:ext cx="5442857" cy="1230326"/>
        </a:xfrm>
        <a:prstGeom prst="rect">
          <a:avLst/>
        </a:prstGeom>
      </xdr:spPr>
    </xdr:pic>
    <xdr:clientData/>
  </xdr:twoCellAnchor>
  <xdr:twoCellAnchor editAs="oneCell">
    <xdr:from>
      <xdr:col>7</xdr:col>
      <xdr:colOff>3878035</xdr:colOff>
      <xdr:row>15</xdr:row>
      <xdr:rowOff>64543</xdr:rowOff>
    </xdr:from>
    <xdr:to>
      <xdr:col>7</xdr:col>
      <xdr:colOff>6926036</xdr:colOff>
      <xdr:row>15</xdr:row>
      <xdr:rowOff>3497035</xdr:rowOff>
    </xdr:to>
    <xdr:pic>
      <xdr:nvPicPr>
        <xdr:cNvPr id="29" name="Imagen 28" descr="Evidencia cumplimiento del PAAC-PTEI">
          <a:extLst>
            <a:ext uri="{FF2B5EF4-FFF2-40B4-BE49-F238E27FC236}">
              <a16:creationId xmlns:a16="http://schemas.microsoft.com/office/drawing/2014/main" id="{334E489E-F72F-37E6-9467-B11062718AE5}"/>
            </a:ext>
          </a:extLst>
        </xdr:cNvPr>
        <xdr:cNvPicPr>
          <a:picLocks noChangeAspect="1"/>
        </xdr:cNvPicPr>
      </xdr:nvPicPr>
      <xdr:blipFill>
        <a:blip xmlns:r="http://schemas.openxmlformats.org/officeDocument/2006/relationships" r:embed="rId26"/>
        <a:stretch>
          <a:fillRect/>
        </a:stretch>
      </xdr:blipFill>
      <xdr:spPr>
        <a:xfrm>
          <a:off x="20070535" y="50710329"/>
          <a:ext cx="3048001" cy="3432492"/>
        </a:xfrm>
        <a:prstGeom prst="rect">
          <a:avLst/>
        </a:prstGeom>
      </xdr:spPr>
    </xdr:pic>
    <xdr:clientData/>
  </xdr:twoCellAnchor>
  <xdr:twoCellAnchor editAs="oneCell">
    <xdr:from>
      <xdr:col>7</xdr:col>
      <xdr:colOff>4191000</xdr:colOff>
      <xdr:row>19</xdr:row>
      <xdr:rowOff>108858</xdr:rowOff>
    </xdr:from>
    <xdr:to>
      <xdr:col>7</xdr:col>
      <xdr:colOff>6925040</xdr:colOff>
      <xdr:row>19</xdr:row>
      <xdr:rowOff>1600625</xdr:rowOff>
    </xdr:to>
    <xdr:pic>
      <xdr:nvPicPr>
        <xdr:cNvPr id="31" name="Imagen 30" descr="Evidencia, participación capacitación">
          <a:extLst>
            <a:ext uri="{FF2B5EF4-FFF2-40B4-BE49-F238E27FC236}">
              <a16:creationId xmlns:a16="http://schemas.microsoft.com/office/drawing/2014/main" id="{57F2285D-5758-B8AE-2AE1-532648BF9CCF}"/>
            </a:ext>
          </a:extLst>
        </xdr:cNvPr>
        <xdr:cNvPicPr>
          <a:picLocks noChangeAspect="1"/>
        </xdr:cNvPicPr>
      </xdr:nvPicPr>
      <xdr:blipFill>
        <a:blip xmlns:r="http://schemas.openxmlformats.org/officeDocument/2006/relationships" r:embed="rId27"/>
        <a:stretch>
          <a:fillRect/>
        </a:stretch>
      </xdr:blipFill>
      <xdr:spPr>
        <a:xfrm>
          <a:off x="20383500" y="66375644"/>
          <a:ext cx="2734040" cy="1491767"/>
        </a:xfrm>
        <a:prstGeom prst="rect">
          <a:avLst/>
        </a:prstGeom>
      </xdr:spPr>
    </xdr:pic>
    <xdr:clientData/>
  </xdr:twoCellAnchor>
  <xdr:twoCellAnchor editAs="oneCell">
    <xdr:from>
      <xdr:col>7</xdr:col>
      <xdr:colOff>3200563</xdr:colOff>
      <xdr:row>17</xdr:row>
      <xdr:rowOff>2816678</xdr:rowOff>
    </xdr:from>
    <xdr:to>
      <xdr:col>7</xdr:col>
      <xdr:colOff>7012717</xdr:colOff>
      <xdr:row>17</xdr:row>
      <xdr:rowOff>4395108</xdr:rowOff>
    </xdr:to>
    <xdr:pic>
      <xdr:nvPicPr>
        <xdr:cNvPr id="34" name="Imagen 33" descr="Evidencia video Manolito se autocontrola">
          <a:extLst>
            <a:ext uri="{FF2B5EF4-FFF2-40B4-BE49-F238E27FC236}">
              <a16:creationId xmlns:a16="http://schemas.microsoft.com/office/drawing/2014/main" id="{14B7E06F-BB5E-D0F4-434A-644B62AFA2F5}"/>
            </a:ext>
          </a:extLst>
        </xdr:cNvPr>
        <xdr:cNvPicPr>
          <a:picLocks noChangeAspect="1"/>
        </xdr:cNvPicPr>
      </xdr:nvPicPr>
      <xdr:blipFill>
        <a:blip xmlns:r="http://schemas.openxmlformats.org/officeDocument/2006/relationships" r:embed="rId28"/>
        <a:stretch>
          <a:fillRect/>
        </a:stretch>
      </xdr:blipFill>
      <xdr:spPr>
        <a:xfrm>
          <a:off x="19393063" y="62157428"/>
          <a:ext cx="3812154" cy="1578430"/>
        </a:xfrm>
        <a:prstGeom prst="rect">
          <a:avLst/>
        </a:prstGeom>
      </xdr:spPr>
    </xdr:pic>
    <xdr:clientData/>
  </xdr:twoCellAnchor>
  <xdr:twoCellAnchor editAs="oneCell">
    <xdr:from>
      <xdr:col>7</xdr:col>
      <xdr:colOff>54429</xdr:colOff>
      <xdr:row>17</xdr:row>
      <xdr:rowOff>2830284</xdr:rowOff>
    </xdr:from>
    <xdr:to>
      <xdr:col>7</xdr:col>
      <xdr:colOff>3102429</xdr:colOff>
      <xdr:row>17</xdr:row>
      <xdr:rowOff>4408713</xdr:rowOff>
    </xdr:to>
    <xdr:pic>
      <xdr:nvPicPr>
        <xdr:cNvPr id="35" name="Imagen 34" descr="Curso: Hablemos de transparencia ética e integridad">
          <a:extLst>
            <a:ext uri="{FF2B5EF4-FFF2-40B4-BE49-F238E27FC236}">
              <a16:creationId xmlns:a16="http://schemas.microsoft.com/office/drawing/2014/main" id="{AF067BAC-CCC8-BDB8-B96F-A3B557B20A8F}"/>
            </a:ext>
          </a:extLst>
        </xdr:cNvPr>
        <xdr:cNvPicPr>
          <a:picLocks noChangeAspect="1"/>
        </xdr:cNvPicPr>
      </xdr:nvPicPr>
      <xdr:blipFill>
        <a:blip xmlns:r="http://schemas.openxmlformats.org/officeDocument/2006/relationships" r:embed="rId29"/>
        <a:stretch>
          <a:fillRect/>
        </a:stretch>
      </xdr:blipFill>
      <xdr:spPr>
        <a:xfrm>
          <a:off x="16246929" y="62171034"/>
          <a:ext cx="3048000" cy="1578429"/>
        </a:xfrm>
        <a:prstGeom prst="rect">
          <a:avLst/>
        </a:prstGeom>
      </xdr:spPr>
    </xdr:pic>
    <xdr:clientData/>
  </xdr:twoCellAnchor>
  <xdr:twoCellAnchor editAs="oneCell">
    <xdr:from>
      <xdr:col>7</xdr:col>
      <xdr:colOff>3710146</xdr:colOff>
      <xdr:row>20</xdr:row>
      <xdr:rowOff>693964</xdr:rowOff>
    </xdr:from>
    <xdr:to>
      <xdr:col>7</xdr:col>
      <xdr:colOff>6934227</xdr:colOff>
      <xdr:row>20</xdr:row>
      <xdr:rowOff>2735036</xdr:rowOff>
    </xdr:to>
    <xdr:pic>
      <xdr:nvPicPr>
        <xdr:cNvPr id="38" name="Imagen 37" descr="Foto: Capacitación a la Asociación de usuarios">
          <a:extLst>
            <a:ext uri="{FF2B5EF4-FFF2-40B4-BE49-F238E27FC236}">
              <a16:creationId xmlns:a16="http://schemas.microsoft.com/office/drawing/2014/main" id="{D01812F2-062D-4270-96FF-45FD2F5BAC1C}"/>
            </a:ext>
          </a:extLst>
        </xdr:cNvPr>
        <xdr:cNvPicPr>
          <a:picLocks noChangeAspect="1"/>
        </xdr:cNvPicPr>
      </xdr:nvPicPr>
      <xdr:blipFill>
        <a:blip xmlns:r="http://schemas.openxmlformats.org/officeDocument/2006/relationships" r:embed="rId30"/>
        <a:stretch>
          <a:fillRect/>
        </a:stretch>
      </xdr:blipFill>
      <xdr:spPr>
        <a:xfrm>
          <a:off x="19902646" y="70403357"/>
          <a:ext cx="3224081" cy="2041072"/>
        </a:xfrm>
        <a:prstGeom prst="rect">
          <a:avLst/>
        </a:prstGeom>
      </xdr:spPr>
    </xdr:pic>
    <xdr:clientData/>
  </xdr:twoCellAnchor>
  <xdr:twoCellAnchor editAs="oneCell">
    <xdr:from>
      <xdr:col>7</xdr:col>
      <xdr:colOff>4925785</xdr:colOff>
      <xdr:row>40</xdr:row>
      <xdr:rowOff>1311102</xdr:rowOff>
    </xdr:from>
    <xdr:to>
      <xdr:col>7</xdr:col>
      <xdr:colOff>6939642</xdr:colOff>
      <xdr:row>40</xdr:row>
      <xdr:rowOff>3687536</xdr:rowOff>
    </xdr:to>
    <xdr:pic>
      <xdr:nvPicPr>
        <xdr:cNvPr id="40" name="Imagen 39" descr="Evidencia participación de capacitación a la ciudadania">
          <a:extLst>
            <a:ext uri="{FF2B5EF4-FFF2-40B4-BE49-F238E27FC236}">
              <a16:creationId xmlns:a16="http://schemas.microsoft.com/office/drawing/2014/main" id="{0666FC05-BCE6-4E8D-B4F2-99F1B9D4C378}"/>
            </a:ext>
          </a:extLst>
        </xdr:cNvPr>
        <xdr:cNvPicPr>
          <a:picLocks noChangeAspect="1"/>
        </xdr:cNvPicPr>
      </xdr:nvPicPr>
      <xdr:blipFill>
        <a:blip xmlns:r="http://schemas.openxmlformats.org/officeDocument/2006/relationships" r:embed="rId31"/>
        <a:stretch>
          <a:fillRect/>
        </a:stretch>
      </xdr:blipFill>
      <xdr:spPr>
        <a:xfrm>
          <a:off x="21118285" y="120686566"/>
          <a:ext cx="2013857" cy="2376434"/>
        </a:xfrm>
        <a:prstGeom prst="rect">
          <a:avLst/>
        </a:prstGeom>
      </xdr:spPr>
    </xdr:pic>
    <xdr:clientData/>
  </xdr:twoCellAnchor>
  <xdr:twoCellAnchor editAs="oneCell">
    <xdr:from>
      <xdr:col>7</xdr:col>
      <xdr:colOff>136071</xdr:colOff>
      <xdr:row>48</xdr:row>
      <xdr:rowOff>2174651</xdr:rowOff>
    </xdr:from>
    <xdr:to>
      <xdr:col>7</xdr:col>
      <xdr:colOff>6939643</xdr:colOff>
      <xdr:row>48</xdr:row>
      <xdr:rowOff>5075465</xdr:rowOff>
    </xdr:to>
    <xdr:pic>
      <xdr:nvPicPr>
        <xdr:cNvPr id="41" name="Imagen 40" descr="Seguimiento presupuestal POA Institucional">
          <a:extLst>
            <a:ext uri="{FF2B5EF4-FFF2-40B4-BE49-F238E27FC236}">
              <a16:creationId xmlns:a16="http://schemas.microsoft.com/office/drawing/2014/main" id="{BF832D5D-1A48-7B04-E531-F6E6EE343635}"/>
            </a:ext>
          </a:extLst>
        </xdr:cNvPr>
        <xdr:cNvPicPr>
          <a:picLocks noChangeAspect="1"/>
        </xdr:cNvPicPr>
      </xdr:nvPicPr>
      <xdr:blipFill>
        <a:blip xmlns:r="http://schemas.openxmlformats.org/officeDocument/2006/relationships" r:embed="rId32"/>
        <a:stretch>
          <a:fillRect/>
        </a:stretch>
      </xdr:blipFill>
      <xdr:spPr>
        <a:xfrm>
          <a:off x="16328571" y="149376722"/>
          <a:ext cx="6803572" cy="2900814"/>
        </a:xfrm>
        <a:prstGeom prst="rect">
          <a:avLst/>
        </a:prstGeom>
      </xdr:spPr>
    </xdr:pic>
    <xdr:clientData/>
  </xdr:twoCellAnchor>
  <xdr:twoCellAnchor editAs="oneCell">
    <xdr:from>
      <xdr:col>7</xdr:col>
      <xdr:colOff>843642</xdr:colOff>
      <xdr:row>55</xdr:row>
      <xdr:rowOff>1741714</xdr:rowOff>
    </xdr:from>
    <xdr:to>
      <xdr:col>7</xdr:col>
      <xdr:colOff>6082393</xdr:colOff>
      <xdr:row>55</xdr:row>
      <xdr:rowOff>4894169</xdr:rowOff>
    </xdr:to>
    <xdr:pic>
      <xdr:nvPicPr>
        <xdr:cNvPr id="42" name="Imagen 41" descr="Imagen de fichas y piezas publicitarias para la comunidad, en el segundo trimestre 2023">
          <a:extLst>
            <a:ext uri="{FF2B5EF4-FFF2-40B4-BE49-F238E27FC236}">
              <a16:creationId xmlns:a16="http://schemas.microsoft.com/office/drawing/2014/main" id="{E3FE4AA1-0884-A614-34DD-8A2875E715E7}"/>
            </a:ext>
          </a:extLst>
        </xdr:cNvPr>
        <xdr:cNvPicPr>
          <a:picLocks noChangeAspect="1"/>
        </xdr:cNvPicPr>
      </xdr:nvPicPr>
      <xdr:blipFill>
        <a:blip xmlns:r="http://schemas.openxmlformats.org/officeDocument/2006/relationships" r:embed="rId33"/>
        <a:stretch>
          <a:fillRect/>
        </a:stretch>
      </xdr:blipFill>
      <xdr:spPr>
        <a:xfrm>
          <a:off x="17036142" y="162142714"/>
          <a:ext cx="5238751" cy="3152455"/>
        </a:xfrm>
        <a:prstGeom prst="rect">
          <a:avLst/>
        </a:prstGeom>
        <a:ln>
          <a:solidFill>
            <a:schemeClr val="tx1">
              <a:lumMod val="50000"/>
              <a:lumOff val="50000"/>
            </a:schemeClr>
          </a:solidFill>
        </a:ln>
        <a:effectLst>
          <a:outerShdw blurRad="63500" sx="102000" sy="102000" algn="ct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236764</xdr:colOff>
      <xdr:row>6</xdr:row>
      <xdr:rowOff>108859</xdr:rowOff>
    </xdr:from>
    <xdr:to>
      <xdr:col>30</xdr:col>
      <xdr:colOff>312963</xdr:colOff>
      <xdr:row>16</xdr:row>
      <xdr:rowOff>1138548</xdr:rowOff>
    </xdr:to>
    <xdr:pic>
      <xdr:nvPicPr>
        <xdr:cNvPr id="15" name="Imagen 14" descr="Imagen: 4 tramites con acciones de racionalización inscritos en el SUIT">
          <a:extLst>
            <a:ext uri="{FF2B5EF4-FFF2-40B4-BE49-F238E27FC236}">
              <a16:creationId xmlns:a16="http://schemas.microsoft.com/office/drawing/2014/main" id="{618CA34E-6AE3-4AD3-A2F2-A6BEB7F02339}"/>
            </a:ext>
          </a:extLst>
        </xdr:cNvPr>
        <xdr:cNvPicPr>
          <a:picLocks noChangeAspect="1"/>
        </xdr:cNvPicPr>
      </xdr:nvPicPr>
      <xdr:blipFill>
        <a:blip xmlns:r="http://schemas.openxmlformats.org/officeDocument/2006/relationships" r:embed="rId1"/>
        <a:stretch>
          <a:fillRect/>
        </a:stretch>
      </xdr:blipFill>
      <xdr:spPr>
        <a:xfrm>
          <a:off x="18266228" y="1768930"/>
          <a:ext cx="9261021" cy="7642761"/>
        </a:xfrm>
        <a:prstGeom prst="rect">
          <a:avLst/>
        </a:prstGeom>
      </xdr:spPr>
    </xdr:pic>
    <xdr:clientData/>
  </xdr:twoCellAnchor>
  <xdr:twoCellAnchor editAs="oneCell">
    <xdr:from>
      <xdr:col>15</xdr:col>
      <xdr:colOff>81642</xdr:colOff>
      <xdr:row>17</xdr:row>
      <xdr:rowOff>285750</xdr:rowOff>
    </xdr:from>
    <xdr:to>
      <xdr:col>30</xdr:col>
      <xdr:colOff>312963</xdr:colOff>
      <xdr:row>23</xdr:row>
      <xdr:rowOff>877812</xdr:rowOff>
    </xdr:to>
    <xdr:pic>
      <xdr:nvPicPr>
        <xdr:cNvPr id="16" name="Imagen 15" descr="Imagen: seguimiento de los  4 tramites con acciones de racionalización inscritos en el SUIT">
          <a:extLst>
            <a:ext uri="{FF2B5EF4-FFF2-40B4-BE49-F238E27FC236}">
              <a16:creationId xmlns:a16="http://schemas.microsoft.com/office/drawing/2014/main" id="{34EC8E3F-E7B5-4F24-BC6B-3165799E9922}"/>
            </a:ext>
          </a:extLst>
        </xdr:cNvPr>
        <xdr:cNvPicPr>
          <a:picLocks noChangeAspect="1"/>
        </xdr:cNvPicPr>
      </xdr:nvPicPr>
      <xdr:blipFill>
        <a:blip xmlns:r="http://schemas.openxmlformats.org/officeDocument/2006/relationships" r:embed="rId2"/>
        <a:stretch>
          <a:fillRect/>
        </a:stretch>
      </xdr:blipFill>
      <xdr:spPr>
        <a:xfrm>
          <a:off x="18111106" y="9715500"/>
          <a:ext cx="9416143" cy="7382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19050</xdr:colOff>
      <xdr:row>9</xdr:row>
      <xdr:rowOff>198536</xdr:rowOff>
    </xdr:from>
    <xdr:to>
      <xdr:col>34</xdr:col>
      <xdr:colOff>570334</xdr:colOff>
      <xdr:row>20</xdr:row>
      <xdr:rowOff>208526</xdr:rowOff>
    </xdr:to>
    <xdr:pic>
      <xdr:nvPicPr>
        <xdr:cNvPr id="2" name="Imagen 1" descr="Imagen: Seguimiento realizado a os trámites inscritos en el SUIT.">
          <a:extLst>
            <a:ext uri="{FF2B5EF4-FFF2-40B4-BE49-F238E27FC236}">
              <a16:creationId xmlns:a16="http://schemas.microsoft.com/office/drawing/2014/main" id="{0142D79C-6B73-47A9-BB88-73F021689987}"/>
            </a:ext>
          </a:extLst>
        </xdr:cNvPr>
        <xdr:cNvPicPr>
          <a:picLocks noChangeAspect="1"/>
        </xdr:cNvPicPr>
      </xdr:nvPicPr>
      <xdr:blipFill>
        <a:blip xmlns:r="http://schemas.openxmlformats.org/officeDocument/2006/relationships" r:embed="rId1"/>
        <a:stretch>
          <a:fillRect/>
        </a:stretch>
      </xdr:blipFill>
      <xdr:spPr>
        <a:xfrm>
          <a:off x="23450550" y="1884461"/>
          <a:ext cx="6647284" cy="58392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16"/>
  <sheetViews>
    <sheetView tabSelected="1" topLeftCell="A64" zoomScale="70" zoomScaleNormal="70" workbookViewId="0">
      <selection activeCell="O99" sqref="O99"/>
    </sheetView>
  </sheetViews>
  <sheetFormatPr baseColWidth="10" defaultRowHeight="17.25"/>
  <cols>
    <col min="1" max="1" width="1.140625" style="3" customWidth="1"/>
    <col min="2" max="2" width="24.28515625" style="3" customWidth="1"/>
    <col min="3" max="3" width="9.140625" style="16" customWidth="1"/>
    <col min="4" max="4" width="42.7109375" style="17" customWidth="1"/>
    <col min="5" max="5" width="36.140625" style="3" customWidth="1"/>
    <col min="6" max="6" width="15.42578125" style="3" customWidth="1"/>
    <col min="7" max="7" width="12.85546875" style="14" customWidth="1"/>
    <col min="8" max="8" width="110.85546875" style="3" customWidth="1"/>
    <col min="9" max="9" width="14.42578125" style="3" customWidth="1"/>
    <col min="10" max="10" width="1.5703125" style="3" customWidth="1"/>
    <col min="11" max="11" width="11" style="3" customWidth="1"/>
    <col min="12" max="16384" width="11.42578125" style="3"/>
  </cols>
  <sheetData>
    <row r="1" spans="1:11" ht="409.5" customHeight="1">
      <c r="K1" s="31"/>
    </row>
    <row r="2" spans="1:11" ht="409.5" customHeight="1">
      <c r="K2" s="31"/>
    </row>
    <row r="3" spans="1:11" ht="226.5" customHeight="1" thickBot="1">
      <c r="A3" s="31"/>
      <c r="B3" s="31"/>
      <c r="C3" s="31"/>
      <c r="D3" s="31"/>
      <c r="E3" s="31"/>
      <c r="F3" s="31"/>
      <c r="G3" s="31"/>
      <c r="H3" s="31"/>
      <c r="I3" s="31"/>
      <c r="J3" s="31"/>
      <c r="K3" s="31"/>
    </row>
    <row r="4" spans="1:11" ht="42.75" customHeight="1">
      <c r="A4" s="31"/>
      <c r="B4" s="337" t="s">
        <v>0</v>
      </c>
      <c r="C4" s="338"/>
      <c r="D4" s="251" t="s">
        <v>433</v>
      </c>
      <c r="E4" s="78"/>
      <c r="F4" s="78"/>
      <c r="G4" s="78"/>
      <c r="H4" s="78"/>
      <c r="I4" s="79"/>
      <c r="J4" s="31"/>
      <c r="K4" s="31"/>
    </row>
    <row r="5" spans="1:11" ht="42.75" customHeight="1" thickBot="1">
      <c r="A5" s="31"/>
      <c r="B5" s="339"/>
      <c r="C5" s="80"/>
      <c r="D5" s="366" t="s">
        <v>520</v>
      </c>
      <c r="E5" s="80"/>
      <c r="F5" s="80"/>
      <c r="G5" s="80"/>
      <c r="H5" s="80"/>
      <c r="I5" s="81"/>
      <c r="J5" s="31"/>
      <c r="K5" s="31"/>
    </row>
    <row r="6" spans="1:11" ht="48.75" customHeight="1" thickBot="1">
      <c r="A6" s="31"/>
      <c r="B6" s="370" t="s">
        <v>225</v>
      </c>
      <c r="C6" s="371"/>
      <c r="D6" s="371"/>
      <c r="E6" s="371"/>
      <c r="F6" s="371"/>
      <c r="G6" s="372"/>
      <c r="H6" s="395" t="s">
        <v>511</v>
      </c>
      <c r="I6" s="369"/>
      <c r="J6" s="31"/>
      <c r="K6" s="31"/>
    </row>
    <row r="7" spans="1:11" ht="38.25" thickBot="1">
      <c r="A7" s="31"/>
      <c r="B7" s="348" t="s">
        <v>1</v>
      </c>
      <c r="C7" s="350" t="s">
        <v>8</v>
      </c>
      <c r="D7" s="351"/>
      <c r="E7" s="352" t="s">
        <v>9</v>
      </c>
      <c r="F7" s="352" t="s">
        <v>3</v>
      </c>
      <c r="G7" s="344" t="s">
        <v>4</v>
      </c>
      <c r="H7" s="353" t="s">
        <v>182</v>
      </c>
      <c r="I7" s="354" t="s">
        <v>184</v>
      </c>
      <c r="J7" s="31"/>
      <c r="K7" s="31"/>
    </row>
    <row r="8" spans="1:11" ht="350.25" customHeight="1" thickBot="1">
      <c r="A8" s="31"/>
      <c r="B8" s="20"/>
      <c r="C8" s="9" t="s">
        <v>108</v>
      </c>
      <c r="D8" s="45" t="s">
        <v>259</v>
      </c>
      <c r="E8" s="45" t="s">
        <v>478</v>
      </c>
      <c r="F8" s="46" t="s">
        <v>121</v>
      </c>
      <c r="G8" s="374" t="s">
        <v>185</v>
      </c>
      <c r="H8" s="404" t="s">
        <v>567</v>
      </c>
      <c r="I8" s="402">
        <v>1</v>
      </c>
      <c r="J8" s="31"/>
      <c r="K8" s="402">
        <f>I8</f>
        <v>1</v>
      </c>
    </row>
    <row r="9" spans="1:11" ht="408.75" customHeight="1" thickBot="1">
      <c r="A9" s="31"/>
      <c r="B9" s="263" t="s">
        <v>453</v>
      </c>
      <c r="C9" s="9" t="s">
        <v>109</v>
      </c>
      <c r="D9" s="45" t="s">
        <v>432</v>
      </c>
      <c r="E9" s="45" t="s">
        <v>479</v>
      </c>
      <c r="F9" s="46" t="s">
        <v>186</v>
      </c>
      <c r="G9" s="374" t="s">
        <v>122</v>
      </c>
      <c r="H9" s="405" t="s">
        <v>563</v>
      </c>
      <c r="I9" s="252">
        <v>1</v>
      </c>
      <c r="J9" s="31"/>
      <c r="K9" s="252">
        <f>I9</f>
        <v>1</v>
      </c>
    </row>
    <row r="10" spans="1:11" ht="348" customHeight="1" thickBot="1">
      <c r="A10" s="31"/>
      <c r="B10" s="20" t="s">
        <v>30</v>
      </c>
      <c r="C10" s="9" t="s">
        <v>104</v>
      </c>
      <c r="D10" s="45" t="s">
        <v>187</v>
      </c>
      <c r="E10" s="47" t="s">
        <v>188</v>
      </c>
      <c r="F10" s="46" t="s">
        <v>189</v>
      </c>
      <c r="G10" s="374" t="s">
        <v>123</v>
      </c>
      <c r="H10" s="405" t="s">
        <v>564</v>
      </c>
      <c r="I10" s="252" t="s">
        <v>180</v>
      </c>
      <c r="J10" s="31"/>
      <c r="K10" s="252" t="str">
        <f t="shared" ref="K8:K26" si="0">I10</f>
        <v>N/A</v>
      </c>
    </row>
    <row r="11" spans="1:11" ht="295.5" customHeight="1" thickBot="1">
      <c r="A11" s="31"/>
      <c r="B11" s="20" t="s">
        <v>30</v>
      </c>
      <c r="C11" s="9" t="s">
        <v>105</v>
      </c>
      <c r="D11" s="47" t="s">
        <v>466</v>
      </c>
      <c r="E11" s="47" t="s">
        <v>190</v>
      </c>
      <c r="F11" s="46" t="s">
        <v>191</v>
      </c>
      <c r="G11" s="374" t="s">
        <v>124</v>
      </c>
      <c r="H11" s="405" t="s">
        <v>564</v>
      </c>
      <c r="I11" s="73" t="s">
        <v>180</v>
      </c>
      <c r="J11" s="31"/>
      <c r="K11" s="73" t="str">
        <f t="shared" si="0"/>
        <v>N/A</v>
      </c>
    </row>
    <row r="12" spans="1:11" ht="379.5" customHeight="1" thickBot="1">
      <c r="A12" s="31"/>
      <c r="B12" s="20" t="s">
        <v>30</v>
      </c>
      <c r="C12" s="9" t="s">
        <v>106</v>
      </c>
      <c r="D12" s="47" t="s">
        <v>192</v>
      </c>
      <c r="E12" s="45" t="s">
        <v>480</v>
      </c>
      <c r="F12" s="46" t="s">
        <v>193</v>
      </c>
      <c r="G12" s="374" t="s">
        <v>194</v>
      </c>
      <c r="H12" s="406" t="s">
        <v>568</v>
      </c>
      <c r="I12" s="73">
        <v>0.76190000000000002</v>
      </c>
      <c r="J12" s="31"/>
      <c r="K12" s="73">
        <f t="shared" si="0"/>
        <v>0.76190000000000002</v>
      </c>
    </row>
    <row r="13" spans="1:11" ht="228.75" customHeight="1" thickBot="1">
      <c r="A13" s="31"/>
      <c r="B13" s="285" t="s">
        <v>30</v>
      </c>
      <c r="C13" s="382" t="s">
        <v>107</v>
      </c>
      <c r="D13" s="381" t="s">
        <v>195</v>
      </c>
      <c r="E13" s="47" t="s">
        <v>503</v>
      </c>
      <c r="F13" s="46" t="s">
        <v>44</v>
      </c>
      <c r="G13" s="374" t="s">
        <v>261</v>
      </c>
      <c r="H13" s="405" t="s">
        <v>569</v>
      </c>
      <c r="I13" s="403">
        <v>0.98080000000000001</v>
      </c>
      <c r="J13" s="31"/>
      <c r="K13" s="73">
        <f t="shared" si="0"/>
        <v>0.98080000000000001</v>
      </c>
    </row>
    <row r="14" spans="1:11" ht="348" customHeight="1" thickBot="1">
      <c r="A14" s="31"/>
      <c r="B14" s="286"/>
      <c r="C14" s="383"/>
      <c r="D14" s="380"/>
      <c r="E14" s="47" t="s">
        <v>502</v>
      </c>
      <c r="F14" s="46" t="s">
        <v>44</v>
      </c>
      <c r="G14" s="374" t="s">
        <v>261</v>
      </c>
      <c r="H14" s="406" t="s">
        <v>570</v>
      </c>
      <c r="I14" s="73" t="s">
        <v>180</v>
      </c>
      <c r="J14" s="31"/>
      <c r="K14" s="73" t="str">
        <f t="shared" si="0"/>
        <v>N/A</v>
      </c>
    </row>
    <row r="15" spans="1:11" ht="409.5" customHeight="1" thickBot="1">
      <c r="A15" s="31"/>
      <c r="B15" s="20" t="s">
        <v>30</v>
      </c>
      <c r="C15" s="9" t="s">
        <v>125</v>
      </c>
      <c r="D15" s="45" t="s">
        <v>467</v>
      </c>
      <c r="E15" s="47" t="s">
        <v>481</v>
      </c>
      <c r="F15" s="46" t="s">
        <v>191</v>
      </c>
      <c r="G15" s="374" t="s">
        <v>126</v>
      </c>
      <c r="H15" s="405" t="s">
        <v>571</v>
      </c>
      <c r="I15" s="252">
        <v>1</v>
      </c>
      <c r="J15" s="253"/>
      <c r="K15" s="252">
        <f t="shared" si="0"/>
        <v>1</v>
      </c>
    </row>
    <row r="16" spans="1:11" ht="361.5" customHeight="1" thickBot="1">
      <c r="A16" s="31"/>
      <c r="B16" s="20" t="s">
        <v>5</v>
      </c>
      <c r="C16" s="15" t="s">
        <v>98</v>
      </c>
      <c r="D16" s="48" t="s">
        <v>196</v>
      </c>
      <c r="E16" s="49" t="s">
        <v>197</v>
      </c>
      <c r="F16" s="268" t="s">
        <v>198</v>
      </c>
      <c r="G16" s="375" t="s">
        <v>199</v>
      </c>
      <c r="H16" s="407" t="s">
        <v>572</v>
      </c>
      <c r="I16" s="73">
        <v>1</v>
      </c>
      <c r="J16" s="31"/>
      <c r="K16" s="73">
        <f t="shared" si="0"/>
        <v>1</v>
      </c>
    </row>
    <row r="17" spans="1:11" ht="323.25" customHeight="1" thickBot="1">
      <c r="A17" s="31"/>
      <c r="B17" s="20"/>
      <c r="C17" s="9" t="s">
        <v>99</v>
      </c>
      <c r="D17" s="47" t="s">
        <v>200</v>
      </c>
      <c r="E17" s="45" t="s">
        <v>201</v>
      </c>
      <c r="F17" s="46" t="s">
        <v>202</v>
      </c>
      <c r="G17" s="374" t="s">
        <v>127</v>
      </c>
      <c r="H17" s="408" t="s">
        <v>573</v>
      </c>
      <c r="I17" s="403">
        <v>0.88090000000000002</v>
      </c>
      <c r="J17" s="31" t="s">
        <v>344</v>
      </c>
      <c r="K17" s="73">
        <f t="shared" si="0"/>
        <v>0.88090000000000002</v>
      </c>
    </row>
    <row r="18" spans="1:11" ht="368.25" customHeight="1" thickBot="1">
      <c r="A18" s="31"/>
      <c r="B18" s="273" t="s">
        <v>454</v>
      </c>
      <c r="C18" s="9" t="s">
        <v>100</v>
      </c>
      <c r="D18" s="45" t="s">
        <v>203</v>
      </c>
      <c r="E18" s="50" t="s">
        <v>566</v>
      </c>
      <c r="F18" s="46" t="s">
        <v>204</v>
      </c>
      <c r="G18" s="374" t="s">
        <v>205</v>
      </c>
      <c r="H18" s="409" t="s">
        <v>585</v>
      </c>
      <c r="I18" s="252">
        <v>1</v>
      </c>
      <c r="J18" s="31"/>
      <c r="K18" s="73">
        <f t="shared" si="0"/>
        <v>1</v>
      </c>
    </row>
    <row r="19" spans="1:11" ht="177" customHeight="1" thickBot="1">
      <c r="A19" s="31"/>
      <c r="B19" s="269"/>
      <c r="C19" s="9" t="s">
        <v>101</v>
      </c>
      <c r="D19" s="45" t="s">
        <v>468</v>
      </c>
      <c r="E19" s="45" t="s">
        <v>206</v>
      </c>
      <c r="F19" s="46" t="s">
        <v>26</v>
      </c>
      <c r="G19" s="374" t="s">
        <v>128</v>
      </c>
      <c r="H19" s="410" t="s">
        <v>574</v>
      </c>
      <c r="I19" s="73" t="s">
        <v>180</v>
      </c>
      <c r="J19" s="31"/>
      <c r="K19" s="73" t="str">
        <f t="shared" si="0"/>
        <v>N/A</v>
      </c>
    </row>
    <row r="20" spans="1:11" ht="271.5" customHeight="1" thickBot="1">
      <c r="A20" s="31"/>
      <c r="B20" s="269"/>
      <c r="C20" s="9" t="s">
        <v>102</v>
      </c>
      <c r="D20" s="45" t="s">
        <v>207</v>
      </c>
      <c r="E20" s="45" t="s">
        <v>208</v>
      </c>
      <c r="F20" s="46" t="s">
        <v>209</v>
      </c>
      <c r="G20" s="374" t="s">
        <v>130</v>
      </c>
      <c r="H20" s="410" t="s">
        <v>584</v>
      </c>
      <c r="I20" s="73">
        <v>0.94</v>
      </c>
      <c r="J20" s="31"/>
      <c r="K20" s="73">
        <f t="shared" si="0"/>
        <v>0.94</v>
      </c>
    </row>
    <row r="21" spans="1:11" ht="228" customHeight="1" thickBot="1">
      <c r="A21" s="31"/>
      <c r="B21" s="270"/>
      <c r="C21" s="9" t="s">
        <v>103</v>
      </c>
      <c r="D21" s="45" t="s">
        <v>210</v>
      </c>
      <c r="E21" s="51" t="s">
        <v>211</v>
      </c>
      <c r="F21" s="46" t="s">
        <v>129</v>
      </c>
      <c r="G21" s="374" t="s">
        <v>489</v>
      </c>
      <c r="H21" s="410" t="s">
        <v>586</v>
      </c>
      <c r="I21" s="73">
        <v>1</v>
      </c>
      <c r="J21" s="31"/>
      <c r="K21" s="73">
        <f t="shared" si="0"/>
        <v>1</v>
      </c>
    </row>
    <row r="22" spans="1:11" ht="323.25" customHeight="1" thickBot="1">
      <c r="A22" s="31"/>
      <c r="B22" s="285" t="s">
        <v>6</v>
      </c>
      <c r="C22" s="9" t="s">
        <v>96</v>
      </c>
      <c r="D22" s="45" t="s">
        <v>469</v>
      </c>
      <c r="E22" s="47" t="s">
        <v>434</v>
      </c>
      <c r="F22" s="52" t="s">
        <v>212</v>
      </c>
      <c r="G22" s="374" t="s">
        <v>131</v>
      </c>
      <c r="H22" s="410" t="s">
        <v>575</v>
      </c>
      <c r="I22" s="73">
        <v>0.5</v>
      </c>
      <c r="J22" s="31"/>
      <c r="K22" s="73">
        <f t="shared" si="0"/>
        <v>0.5</v>
      </c>
    </row>
    <row r="23" spans="1:11" ht="212.25" customHeight="1" thickBot="1">
      <c r="A23" s="31"/>
      <c r="B23" s="286"/>
      <c r="C23" s="9" t="s">
        <v>97</v>
      </c>
      <c r="D23" s="45" t="s">
        <v>213</v>
      </c>
      <c r="E23" s="45" t="s">
        <v>499</v>
      </c>
      <c r="F23" s="52" t="s">
        <v>214</v>
      </c>
      <c r="G23" s="374" t="s">
        <v>500</v>
      </c>
      <c r="H23" s="411" t="s">
        <v>599</v>
      </c>
      <c r="I23" s="73">
        <v>0.9466</v>
      </c>
      <c r="J23" s="31"/>
      <c r="K23" s="73">
        <f t="shared" si="0"/>
        <v>0.9466</v>
      </c>
    </row>
    <row r="24" spans="1:11" ht="338.25" customHeight="1" thickBot="1">
      <c r="A24" s="31"/>
      <c r="B24" s="20"/>
      <c r="C24" s="8" t="s">
        <v>95</v>
      </c>
      <c r="D24" s="45" t="s">
        <v>215</v>
      </c>
      <c r="E24" s="47" t="s">
        <v>216</v>
      </c>
      <c r="F24" s="52" t="s">
        <v>43</v>
      </c>
      <c r="G24" s="374" t="s">
        <v>133</v>
      </c>
      <c r="H24" s="412" t="s">
        <v>576</v>
      </c>
      <c r="I24" s="73">
        <v>1</v>
      </c>
      <c r="J24" s="31"/>
      <c r="K24" s="73">
        <f t="shared" si="0"/>
        <v>1</v>
      </c>
    </row>
    <row r="25" spans="1:11" ht="386.25" customHeight="1" thickBot="1">
      <c r="A25" s="31"/>
      <c r="B25" s="373" t="s">
        <v>458</v>
      </c>
      <c r="C25" s="8" t="s">
        <v>111</v>
      </c>
      <c r="D25" s="45" t="s">
        <v>217</v>
      </c>
      <c r="E25" s="47" t="s">
        <v>218</v>
      </c>
      <c r="F25" s="52" t="s">
        <v>43</v>
      </c>
      <c r="G25" s="374" t="s">
        <v>132</v>
      </c>
      <c r="H25" s="410" t="s">
        <v>587</v>
      </c>
      <c r="I25" s="73">
        <v>0.5</v>
      </c>
      <c r="J25" s="31"/>
      <c r="K25" s="73">
        <f t="shared" si="0"/>
        <v>0.5</v>
      </c>
    </row>
    <row r="26" spans="1:11" ht="318.75" customHeight="1" thickBot="1">
      <c r="A26" s="31"/>
      <c r="B26" s="279"/>
      <c r="C26" s="8" t="s">
        <v>112</v>
      </c>
      <c r="D26" s="45" t="s">
        <v>426</v>
      </c>
      <c r="E26" s="45" t="s">
        <v>427</v>
      </c>
      <c r="F26" s="52" t="s">
        <v>113</v>
      </c>
      <c r="G26" s="374" t="s">
        <v>134</v>
      </c>
      <c r="H26" s="413" t="s">
        <v>577</v>
      </c>
      <c r="I26" s="35">
        <v>1</v>
      </c>
      <c r="J26" s="31"/>
      <c r="K26" s="35">
        <f t="shared" si="0"/>
        <v>1</v>
      </c>
    </row>
    <row r="27" spans="1:11" ht="42.75" customHeight="1" thickBot="1">
      <c r="A27" s="31"/>
      <c r="B27" s="355" t="s">
        <v>27</v>
      </c>
      <c r="C27" s="356"/>
      <c r="D27" s="356"/>
      <c r="E27" s="356"/>
      <c r="F27" s="356"/>
      <c r="G27" s="357"/>
      <c r="H27" s="368" t="s">
        <v>548</v>
      </c>
      <c r="I27" s="400">
        <f>AVERAGE(I8:I26)</f>
        <v>0.90067999999999993</v>
      </c>
      <c r="J27" s="31"/>
      <c r="K27" s="31"/>
    </row>
    <row r="28" spans="1:11" ht="8.25" customHeight="1" thickBot="1">
      <c r="A28" s="31"/>
      <c r="B28" s="31"/>
      <c r="C28" s="31"/>
      <c r="D28" s="31"/>
      <c r="E28" s="31"/>
      <c r="F28" s="31"/>
      <c r="G28" s="31"/>
      <c r="H28" s="31"/>
      <c r="I28" s="31"/>
      <c r="J28" s="31"/>
      <c r="K28" s="31"/>
    </row>
    <row r="29" spans="1:11" ht="42.75" thickBot="1">
      <c r="A29" s="31"/>
      <c r="B29" s="280" t="s">
        <v>7</v>
      </c>
      <c r="C29" s="281"/>
      <c r="D29" s="281"/>
      <c r="E29" s="281"/>
      <c r="F29" s="281"/>
      <c r="G29" s="282"/>
      <c r="H29" s="435" t="s">
        <v>512</v>
      </c>
      <c r="I29" s="31"/>
      <c r="J29" s="31"/>
      <c r="K29" s="31"/>
    </row>
    <row r="30" spans="1:11" ht="38.25" customHeight="1" thickBot="1">
      <c r="A30" s="31"/>
      <c r="B30" s="348" t="s">
        <v>1</v>
      </c>
      <c r="C30" s="283" t="s">
        <v>8</v>
      </c>
      <c r="D30" s="284"/>
      <c r="E30" s="13" t="s">
        <v>9</v>
      </c>
      <c r="F30" s="13" t="s">
        <v>3</v>
      </c>
      <c r="G30" s="344" t="s">
        <v>4</v>
      </c>
      <c r="H30" s="349" t="s">
        <v>182</v>
      </c>
      <c r="I30" s="354" t="s">
        <v>184</v>
      </c>
      <c r="J30" s="31"/>
      <c r="K30" s="31"/>
    </row>
    <row r="31" spans="1:11" ht="357.75" customHeight="1" thickBot="1">
      <c r="A31" s="31"/>
      <c r="B31" s="22" t="s">
        <v>31</v>
      </c>
      <c r="C31" s="9" t="s">
        <v>94</v>
      </c>
      <c r="D31" s="50" t="s">
        <v>227</v>
      </c>
      <c r="E31" s="45" t="s">
        <v>228</v>
      </c>
      <c r="F31" s="46" t="s">
        <v>486</v>
      </c>
      <c r="G31" s="374" t="s">
        <v>135</v>
      </c>
      <c r="H31" s="414" t="s">
        <v>578</v>
      </c>
      <c r="I31" s="72" t="s">
        <v>180</v>
      </c>
      <c r="J31" s="31"/>
      <c r="K31" s="72" t="str">
        <f t="shared" ref="K31:K33" si="1">I31</f>
        <v>N/A</v>
      </c>
    </row>
    <row r="32" spans="1:11" ht="409.5" customHeight="1" thickBot="1">
      <c r="A32" s="31"/>
      <c r="B32" s="287" t="s">
        <v>116</v>
      </c>
      <c r="C32" s="9" t="s">
        <v>92</v>
      </c>
      <c r="D32" s="45" t="s">
        <v>137</v>
      </c>
      <c r="E32" s="45" t="s">
        <v>46</v>
      </c>
      <c r="F32" s="52" t="s">
        <v>262</v>
      </c>
      <c r="G32" s="374" t="s">
        <v>138</v>
      </c>
      <c r="H32" s="410" t="s">
        <v>579</v>
      </c>
      <c r="I32" s="73" t="s">
        <v>180</v>
      </c>
      <c r="J32" s="31"/>
      <c r="K32" s="73" t="str">
        <f t="shared" si="1"/>
        <v>N/A</v>
      </c>
    </row>
    <row r="33" spans="1:11" ht="232.5" customHeight="1" thickBot="1">
      <c r="A33" s="31"/>
      <c r="B33" s="288"/>
      <c r="C33" s="74" t="s">
        <v>93</v>
      </c>
      <c r="D33" s="82" t="s">
        <v>45</v>
      </c>
      <c r="E33" s="82" t="s">
        <v>136</v>
      </c>
      <c r="F33" s="83" t="s">
        <v>202</v>
      </c>
      <c r="G33" s="376" t="s">
        <v>138</v>
      </c>
      <c r="H33" s="410" t="s">
        <v>580</v>
      </c>
      <c r="I33" s="35">
        <v>1</v>
      </c>
      <c r="J33" s="31"/>
      <c r="K33" s="35">
        <f t="shared" si="1"/>
        <v>1</v>
      </c>
    </row>
    <row r="34" spans="1:11" ht="31.5" customHeight="1" thickBot="1">
      <c r="A34" s="31"/>
      <c r="B34" s="289" t="s">
        <v>10</v>
      </c>
      <c r="C34" s="290"/>
      <c r="D34" s="290"/>
      <c r="E34" s="290"/>
      <c r="F34" s="290"/>
      <c r="G34" s="291"/>
      <c r="H34" s="37" t="s">
        <v>546</v>
      </c>
      <c r="I34" s="38">
        <f>AVERAGE(I31:I33)</f>
        <v>1</v>
      </c>
      <c r="J34" s="31"/>
      <c r="K34" s="31"/>
    </row>
    <row r="35" spans="1:11" ht="8.25" customHeight="1" thickBot="1">
      <c r="A35" s="31"/>
      <c r="B35" s="31"/>
      <c r="C35" s="31"/>
      <c r="D35" s="31"/>
      <c r="E35" s="31"/>
      <c r="F35" s="31"/>
      <c r="G35" s="31"/>
      <c r="H35" s="31"/>
      <c r="I35" s="31"/>
      <c r="J35" s="31"/>
      <c r="K35" s="31"/>
    </row>
    <row r="36" spans="1:11" ht="40.5" customHeight="1" thickBot="1">
      <c r="A36" s="31"/>
      <c r="B36" s="294" t="s">
        <v>11</v>
      </c>
      <c r="C36" s="295"/>
      <c r="D36" s="295"/>
      <c r="E36" s="295"/>
      <c r="F36" s="295"/>
      <c r="G36" s="296"/>
      <c r="H36" s="436" t="s">
        <v>513</v>
      </c>
      <c r="I36" s="31"/>
      <c r="J36" s="31"/>
      <c r="K36" s="31"/>
    </row>
    <row r="37" spans="1:11" ht="38.25" thickBot="1">
      <c r="A37" s="31"/>
      <c r="B37" s="23" t="s">
        <v>1</v>
      </c>
      <c r="C37" s="292" t="s">
        <v>8</v>
      </c>
      <c r="D37" s="293"/>
      <c r="E37" s="1" t="s">
        <v>9</v>
      </c>
      <c r="F37" s="1" t="s">
        <v>3</v>
      </c>
      <c r="G37" s="346" t="s">
        <v>4</v>
      </c>
      <c r="H37" s="347" t="s">
        <v>182</v>
      </c>
      <c r="I37" s="354" t="s">
        <v>184</v>
      </c>
      <c r="J37" s="31"/>
      <c r="K37" s="31"/>
    </row>
    <row r="38" spans="1:11" ht="199.5" customHeight="1" thickBot="1">
      <c r="A38" s="31"/>
      <c r="B38" s="274"/>
      <c r="C38" s="2" t="s">
        <v>55</v>
      </c>
      <c r="D38" s="45" t="s">
        <v>435</v>
      </c>
      <c r="E38" s="45" t="s">
        <v>69</v>
      </c>
      <c r="F38" s="52" t="s">
        <v>143</v>
      </c>
      <c r="G38" s="374" t="s">
        <v>139</v>
      </c>
      <c r="H38" s="415" t="s">
        <v>581</v>
      </c>
      <c r="I38" s="72">
        <v>1</v>
      </c>
      <c r="J38" s="31"/>
      <c r="K38" s="72">
        <f t="shared" ref="K38:K49" si="2">I38</f>
        <v>1</v>
      </c>
    </row>
    <row r="39" spans="1:11" ht="282" customHeight="1" thickBot="1">
      <c r="A39" s="31"/>
      <c r="B39" s="276" t="s">
        <v>455</v>
      </c>
      <c r="C39" s="2" t="s">
        <v>90</v>
      </c>
      <c r="D39" s="45" t="s">
        <v>470</v>
      </c>
      <c r="E39" s="45" t="s">
        <v>436</v>
      </c>
      <c r="F39" s="52" t="s">
        <v>144</v>
      </c>
      <c r="G39" s="374" t="s">
        <v>146</v>
      </c>
      <c r="H39" s="416" t="s">
        <v>582</v>
      </c>
      <c r="I39" s="73" t="s">
        <v>180</v>
      </c>
      <c r="J39" s="31"/>
      <c r="K39" s="73" t="str">
        <f t="shared" si="2"/>
        <v>N/A</v>
      </c>
    </row>
    <row r="40" spans="1:11" ht="369.75" customHeight="1" thickBot="1">
      <c r="A40" s="31"/>
      <c r="B40" s="275"/>
      <c r="C40" s="2" t="s">
        <v>91</v>
      </c>
      <c r="D40" s="45" t="s">
        <v>141</v>
      </c>
      <c r="E40" s="45" t="s">
        <v>117</v>
      </c>
      <c r="F40" s="52" t="s">
        <v>145</v>
      </c>
      <c r="G40" s="374" t="s">
        <v>142</v>
      </c>
      <c r="H40" s="416" t="s">
        <v>583</v>
      </c>
      <c r="I40" s="73" t="s">
        <v>180</v>
      </c>
      <c r="J40" s="31"/>
      <c r="K40" s="73" t="str">
        <f t="shared" si="2"/>
        <v>N/A</v>
      </c>
    </row>
    <row r="41" spans="1:11" ht="297" customHeight="1" thickBot="1">
      <c r="A41" s="31"/>
      <c r="B41" s="278"/>
      <c r="C41" s="5" t="s">
        <v>87</v>
      </c>
      <c r="D41" s="45" t="s">
        <v>437</v>
      </c>
      <c r="E41" s="45" t="s">
        <v>482</v>
      </c>
      <c r="F41" s="52" t="s">
        <v>498</v>
      </c>
      <c r="G41" s="374" t="s">
        <v>147</v>
      </c>
      <c r="H41" s="410" t="s">
        <v>588</v>
      </c>
      <c r="I41" s="73">
        <v>1</v>
      </c>
      <c r="J41" s="31"/>
      <c r="K41" s="73">
        <f t="shared" si="2"/>
        <v>1</v>
      </c>
    </row>
    <row r="42" spans="1:11" ht="359.25" customHeight="1" thickBot="1">
      <c r="A42" s="31"/>
      <c r="B42" s="275" t="s">
        <v>456</v>
      </c>
      <c r="C42" s="5" t="s">
        <v>88</v>
      </c>
      <c r="D42" s="254" t="s">
        <v>438</v>
      </c>
      <c r="E42" s="45" t="s">
        <v>229</v>
      </c>
      <c r="F42" s="52" t="s">
        <v>149</v>
      </c>
      <c r="G42" s="374" t="s">
        <v>148</v>
      </c>
      <c r="H42" s="416" t="s">
        <v>589</v>
      </c>
      <c r="I42" s="73" t="s">
        <v>180</v>
      </c>
      <c r="J42" s="31"/>
      <c r="K42" s="73" t="str">
        <f t="shared" si="2"/>
        <v>N/A</v>
      </c>
    </row>
    <row r="43" spans="1:11" ht="274.5" customHeight="1" thickBot="1">
      <c r="A43" s="31"/>
      <c r="B43" s="277"/>
      <c r="C43" s="5" t="s">
        <v>89</v>
      </c>
      <c r="D43" s="45" t="s">
        <v>28</v>
      </c>
      <c r="E43" s="45" t="s">
        <v>439</v>
      </c>
      <c r="F43" s="52" t="s">
        <v>12</v>
      </c>
      <c r="G43" s="374" t="s">
        <v>150</v>
      </c>
      <c r="H43" s="417" t="s">
        <v>590</v>
      </c>
      <c r="I43" s="73">
        <v>1</v>
      </c>
      <c r="J43" s="31"/>
      <c r="K43" s="73">
        <f t="shared" si="2"/>
        <v>1</v>
      </c>
    </row>
    <row r="44" spans="1:11" ht="311.25" customHeight="1" thickBot="1">
      <c r="A44" s="31"/>
      <c r="B44" s="274"/>
      <c r="C44" s="5" t="s">
        <v>56</v>
      </c>
      <c r="D44" s="45" t="s">
        <v>230</v>
      </c>
      <c r="E44" s="45" t="s">
        <v>440</v>
      </c>
      <c r="F44" s="52" t="s">
        <v>151</v>
      </c>
      <c r="G44" s="374" t="s">
        <v>140</v>
      </c>
      <c r="H44" s="416" t="s">
        <v>591</v>
      </c>
      <c r="I44" s="73" t="s">
        <v>180</v>
      </c>
      <c r="J44" s="31"/>
      <c r="K44" s="73" t="str">
        <f t="shared" si="2"/>
        <v>N/A</v>
      </c>
    </row>
    <row r="45" spans="1:11" ht="255" customHeight="1" thickBot="1">
      <c r="A45" s="31"/>
      <c r="B45" s="275" t="s">
        <v>457</v>
      </c>
      <c r="C45" s="5" t="s">
        <v>85</v>
      </c>
      <c r="D45" s="45" t="s">
        <v>441</v>
      </c>
      <c r="E45" s="45" t="s">
        <v>442</v>
      </c>
      <c r="F45" s="52" t="s">
        <v>47</v>
      </c>
      <c r="G45" s="374" t="s">
        <v>152</v>
      </c>
      <c r="H45" s="416" t="s">
        <v>591</v>
      </c>
      <c r="I45" s="73" t="s">
        <v>180</v>
      </c>
      <c r="J45" s="31"/>
      <c r="K45" s="73" t="str">
        <f t="shared" si="2"/>
        <v>N/A</v>
      </c>
    </row>
    <row r="46" spans="1:11" ht="249.75" customHeight="1" thickBot="1">
      <c r="A46" s="31"/>
      <c r="B46" s="277"/>
      <c r="C46" s="5" t="s">
        <v>86</v>
      </c>
      <c r="D46" s="45" t="s">
        <v>443</v>
      </c>
      <c r="E46" s="45" t="s">
        <v>444</v>
      </c>
      <c r="F46" s="52" t="s">
        <v>47</v>
      </c>
      <c r="G46" s="374" t="s">
        <v>153</v>
      </c>
      <c r="H46" s="416" t="s">
        <v>591</v>
      </c>
      <c r="I46" s="73" t="s">
        <v>180</v>
      </c>
      <c r="J46" s="31"/>
      <c r="K46" s="73" t="str">
        <f t="shared" si="2"/>
        <v>N/A</v>
      </c>
    </row>
    <row r="47" spans="1:11" ht="254.25" customHeight="1" thickBot="1">
      <c r="A47" s="31"/>
      <c r="B47" s="274"/>
      <c r="C47" s="5" t="s">
        <v>82</v>
      </c>
      <c r="D47" s="45" t="s">
        <v>471</v>
      </c>
      <c r="E47" s="45" t="s">
        <v>483</v>
      </c>
      <c r="F47" s="52" t="s">
        <v>47</v>
      </c>
      <c r="G47" s="374" t="s">
        <v>154</v>
      </c>
      <c r="H47" s="416" t="s">
        <v>591</v>
      </c>
      <c r="I47" s="73" t="s">
        <v>180</v>
      </c>
      <c r="J47" s="31"/>
      <c r="K47" s="73" t="str">
        <f t="shared" si="2"/>
        <v>N/A</v>
      </c>
    </row>
    <row r="48" spans="1:11" ht="190.5" customHeight="1" thickBot="1">
      <c r="A48" s="31"/>
      <c r="B48" s="299" t="s">
        <v>459</v>
      </c>
      <c r="C48" s="5" t="s">
        <v>83</v>
      </c>
      <c r="D48" s="45" t="s">
        <v>445</v>
      </c>
      <c r="E48" s="45" t="s">
        <v>155</v>
      </c>
      <c r="F48" s="52" t="s">
        <v>487</v>
      </c>
      <c r="G48" s="374" t="s">
        <v>181</v>
      </c>
      <c r="H48" s="418" t="s">
        <v>592</v>
      </c>
      <c r="I48" s="73">
        <v>1</v>
      </c>
      <c r="J48" s="31"/>
      <c r="K48" s="73">
        <f t="shared" si="2"/>
        <v>1</v>
      </c>
    </row>
    <row r="49" spans="1:11" ht="408.75" customHeight="1" thickBot="1">
      <c r="A49" s="31"/>
      <c r="B49" s="275"/>
      <c r="C49" s="75" t="s">
        <v>84</v>
      </c>
      <c r="D49" s="82" t="s">
        <v>472</v>
      </c>
      <c r="E49" s="82" t="s">
        <v>484</v>
      </c>
      <c r="F49" s="84" t="s">
        <v>159</v>
      </c>
      <c r="G49" s="377" t="s">
        <v>501</v>
      </c>
      <c r="H49" s="419" t="s">
        <v>600</v>
      </c>
      <c r="I49" s="35">
        <v>1</v>
      </c>
      <c r="J49" s="31"/>
      <c r="K49" s="35">
        <f t="shared" si="2"/>
        <v>1</v>
      </c>
    </row>
    <row r="50" spans="1:11" ht="30" customHeight="1" thickBot="1">
      <c r="A50" s="31"/>
      <c r="B50" s="300" t="s">
        <v>13</v>
      </c>
      <c r="C50" s="301"/>
      <c r="D50" s="301"/>
      <c r="E50" s="301"/>
      <c r="F50" s="301"/>
      <c r="G50" s="302"/>
      <c r="H50" s="39" t="s">
        <v>514</v>
      </c>
      <c r="I50" s="41">
        <f>AVERAGE(I38:I49)</f>
        <v>1</v>
      </c>
      <c r="J50" s="31"/>
      <c r="K50" s="36"/>
    </row>
    <row r="51" spans="1:11" ht="8.25" customHeight="1" thickBot="1">
      <c r="A51" s="31"/>
      <c r="B51" s="31"/>
      <c r="C51" s="31"/>
      <c r="D51" s="31"/>
      <c r="E51" s="31"/>
      <c r="F51" s="31"/>
      <c r="G51" s="31"/>
      <c r="H51" s="31"/>
      <c r="I51" s="31"/>
      <c r="J51" s="31"/>
      <c r="K51" s="31"/>
    </row>
    <row r="52" spans="1:11" ht="51" customHeight="1" thickBot="1">
      <c r="A52" s="31"/>
      <c r="B52" s="303" t="s">
        <v>14</v>
      </c>
      <c r="C52" s="304"/>
      <c r="D52" s="304"/>
      <c r="E52" s="304"/>
      <c r="F52" s="304"/>
      <c r="G52" s="305"/>
      <c r="H52" s="437" t="s">
        <v>515</v>
      </c>
      <c r="I52" s="31"/>
      <c r="J52" s="31"/>
      <c r="K52" s="36"/>
    </row>
    <row r="53" spans="1:11" ht="38.25" thickBot="1">
      <c r="A53" s="31"/>
      <c r="B53" s="21" t="s">
        <v>1</v>
      </c>
      <c r="C53" s="306" t="s">
        <v>8</v>
      </c>
      <c r="D53" s="307"/>
      <c r="E53" s="13" t="s">
        <v>9</v>
      </c>
      <c r="F53" s="13" t="s">
        <v>3</v>
      </c>
      <c r="G53" s="344" t="s">
        <v>4</v>
      </c>
      <c r="H53" s="345" t="s">
        <v>182</v>
      </c>
      <c r="I53" s="354" t="s">
        <v>184</v>
      </c>
      <c r="J53" s="31"/>
      <c r="K53" s="36"/>
    </row>
    <row r="54" spans="1:11" ht="120" customHeight="1" thickBot="1">
      <c r="A54" s="31"/>
      <c r="B54" s="24" t="s">
        <v>160</v>
      </c>
      <c r="C54" s="18" t="s">
        <v>57</v>
      </c>
      <c r="D54" s="45" t="s">
        <v>118</v>
      </c>
      <c r="E54" s="45" t="s">
        <v>114</v>
      </c>
      <c r="F54" s="46" t="s">
        <v>163</v>
      </c>
      <c r="G54" s="374" t="s">
        <v>158</v>
      </c>
      <c r="H54" s="420" t="s">
        <v>593</v>
      </c>
      <c r="I54" s="72" t="s">
        <v>180</v>
      </c>
      <c r="J54" s="31"/>
      <c r="K54" s="72" t="str">
        <f t="shared" ref="K54:K62" si="3">I54</f>
        <v>N/A</v>
      </c>
    </row>
    <row r="55" spans="1:11" ht="381.75" customHeight="1" thickBot="1">
      <c r="A55" s="31"/>
      <c r="B55" s="25" t="s">
        <v>53</v>
      </c>
      <c r="C55" s="19" t="s">
        <v>79</v>
      </c>
      <c r="D55" s="45" t="s">
        <v>446</v>
      </c>
      <c r="E55" s="45" t="s">
        <v>447</v>
      </c>
      <c r="F55" s="46" t="s">
        <v>15</v>
      </c>
      <c r="G55" s="374" t="s">
        <v>164</v>
      </c>
      <c r="H55" s="421" t="s">
        <v>594</v>
      </c>
      <c r="I55" s="73">
        <v>0.89</v>
      </c>
      <c r="J55" s="31"/>
      <c r="K55" s="73">
        <f t="shared" si="3"/>
        <v>0.89</v>
      </c>
    </row>
    <row r="56" spans="1:11" ht="409.5" customHeight="1" thickBot="1">
      <c r="A56" s="31"/>
      <c r="B56" s="25" t="s">
        <v>53</v>
      </c>
      <c r="C56" s="19" t="s">
        <v>80</v>
      </c>
      <c r="D56" s="45" t="s">
        <v>231</v>
      </c>
      <c r="E56" s="45" t="s">
        <v>48</v>
      </c>
      <c r="F56" s="46" t="s">
        <v>37</v>
      </c>
      <c r="G56" s="374" t="s">
        <v>164</v>
      </c>
      <c r="H56" s="417" t="s">
        <v>598</v>
      </c>
      <c r="I56" s="73">
        <v>1</v>
      </c>
      <c r="J56" s="31"/>
      <c r="K56" s="73">
        <f t="shared" si="3"/>
        <v>1</v>
      </c>
    </row>
    <row r="57" spans="1:11" ht="262.5" customHeight="1" thickBot="1">
      <c r="A57" s="31"/>
      <c r="B57" s="25" t="s">
        <v>53</v>
      </c>
      <c r="C57" s="19" t="s">
        <v>81</v>
      </c>
      <c r="D57" s="45" t="s">
        <v>156</v>
      </c>
      <c r="E57" s="45" t="s">
        <v>232</v>
      </c>
      <c r="F57" s="52" t="s">
        <v>157</v>
      </c>
      <c r="G57" s="374" t="s">
        <v>158</v>
      </c>
      <c r="H57" s="417" t="s">
        <v>595</v>
      </c>
      <c r="I57" s="252">
        <v>1</v>
      </c>
      <c r="J57" s="31"/>
      <c r="K57" s="73">
        <f t="shared" si="3"/>
        <v>1</v>
      </c>
    </row>
    <row r="58" spans="1:11" ht="325.5" customHeight="1" thickBot="1">
      <c r="A58" s="31"/>
      <c r="B58" s="298" t="s">
        <v>54</v>
      </c>
      <c r="C58" s="11" t="s">
        <v>70</v>
      </c>
      <c r="D58" s="45" t="s">
        <v>233</v>
      </c>
      <c r="E58" s="47" t="s">
        <v>431</v>
      </c>
      <c r="F58" s="46" t="s">
        <v>15</v>
      </c>
      <c r="G58" s="374" t="s">
        <v>167</v>
      </c>
      <c r="H58" s="417" t="s">
        <v>596</v>
      </c>
      <c r="I58" s="73">
        <v>0.5</v>
      </c>
      <c r="J58" s="31"/>
      <c r="K58" s="73">
        <f t="shared" si="3"/>
        <v>0.5</v>
      </c>
    </row>
    <row r="59" spans="1:11" ht="203.25" customHeight="1" thickBot="1">
      <c r="A59" s="31"/>
      <c r="B59" s="297"/>
      <c r="C59" s="11" t="s">
        <v>71</v>
      </c>
      <c r="D59" s="254" t="s">
        <v>473</v>
      </c>
      <c r="E59" s="254" t="s">
        <v>448</v>
      </c>
      <c r="F59" s="255" t="s">
        <v>165</v>
      </c>
      <c r="G59" s="378" t="s">
        <v>166</v>
      </c>
      <c r="H59" s="408" t="s">
        <v>543</v>
      </c>
      <c r="I59" s="252">
        <v>1</v>
      </c>
      <c r="J59" s="31"/>
      <c r="K59" s="252">
        <f t="shared" si="3"/>
        <v>1</v>
      </c>
    </row>
    <row r="60" spans="1:11" ht="263.25" customHeight="1" thickBot="1">
      <c r="A60" s="31"/>
      <c r="B60" s="26" t="s">
        <v>16</v>
      </c>
      <c r="C60" s="5" t="s">
        <v>72</v>
      </c>
      <c r="D60" s="45" t="s">
        <v>474</v>
      </c>
      <c r="E60" s="45" t="s">
        <v>17</v>
      </c>
      <c r="F60" s="46" t="s">
        <v>18</v>
      </c>
      <c r="G60" s="374" t="s">
        <v>161</v>
      </c>
      <c r="H60" s="422" t="s">
        <v>550</v>
      </c>
      <c r="I60" s="73">
        <v>1</v>
      </c>
      <c r="J60" s="31"/>
      <c r="K60" s="73">
        <f t="shared" si="3"/>
        <v>1</v>
      </c>
    </row>
    <row r="61" spans="1:11" ht="409.6" customHeight="1" thickBot="1">
      <c r="A61" s="31"/>
      <c r="B61" s="271" t="s">
        <v>115</v>
      </c>
      <c r="C61" s="6" t="s">
        <v>73</v>
      </c>
      <c r="D61" s="45" t="s">
        <v>234</v>
      </c>
      <c r="E61" s="45" t="s">
        <v>235</v>
      </c>
      <c r="F61" s="46" t="s">
        <v>119</v>
      </c>
      <c r="G61" s="374" t="s">
        <v>162</v>
      </c>
      <c r="H61" s="423" t="s">
        <v>521</v>
      </c>
      <c r="I61" s="73">
        <v>1</v>
      </c>
      <c r="J61" s="31"/>
      <c r="K61" s="73">
        <f t="shared" si="3"/>
        <v>1</v>
      </c>
    </row>
    <row r="62" spans="1:11" ht="248.25" customHeight="1" thickBot="1">
      <c r="A62" s="31"/>
      <c r="B62" s="272"/>
      <c r="C62" s="75" t="s">
        <v>74</v>
      </c>
      <c r="D62" s="82" t="s">
        <v>236</v>
      </c>
      <c r="E62" s="85" t="s">
        <v>237</v>
      </c>
      <c r="F62" s="83" t="s">
        <v>19</v>
      </c>
      <c r="G62" s="376" t="s">
        <v>490</v>
      </c>
      <c r="H62" s="413" t="s">
        <v>601</v>
      </c>
      <c r="I62" s="35">
        <v>1</v>
      </c>
      <c r="J62" s="31"/>
      <c r="K62" s="35">
        <f t="shared" si="3"/>
        <v>1</v>
      </c>
    </row>
    <row r="63" spans="1:11" ht="30" customHeight="1" thickBot="1">
      <c r="A63" s="31"/>
      <c r="B63" s="316" t="s">
        <v>20</v>
      </c>
      <c r="C63" s="317"/>
      <c r="D63" s="317"/>
      <c r="E63" s="317"/>
      <c r="F63" s="317"/>
      <c r="G63" s="318"/>
      <c r="H63" s="76" t="s">
        <v>516</v>
      </c>
      <c r="I63" s="256">
        <f>AVERAGE(I54:I62)</f>
        <v>0.92375000000000007</v>
      </c>
      <c r="J63" s="31"/>
      <c r="K63" s="36"/>
    </row>
    <row r="64" spans="1:11" ht="8.25" customHeight="1" thickBot="1">
      <c r="A64" s="31"/>
      <c r="B64" s="31"/>
      <c r="C64" s="31"/>
      <c r="D64" s="31"/>
      <c r="E64" s="31"/>
      <c r="F64" s="31"/>
      <c r="G64" s="31"/>
      <c r="H64" s="31"/>
      <c r="I64" s="31"/>
      <c r="J64" s="31"/>
      <c r="K64" s="31"/>
    </row>
    <row r="65" spans="1:11" ht="47.25" thickBot="1">
      <c r="A65" s="31"/>
      <c r="B65" s="313" t="s">
        <v>21</v>
      </c>
      <c r="C65" s="314"/>
      <c r="D65" s="314"/>
      <c r="E65" s="314"/>
      <c r="F65" s="314"/>
      <c r="G65" s="315"/>
      <c r="H65" s="438" t="s">
        <v>517</v>
      </c>
      <c r="I65" s="31"/>
      <c r="J65" s="31"/>
      <c r="K65" s="36"/>
    </row>
    <row r="66" spans="1:11" ht="38.25" customHeight="1" thickBot="1">
      <c r="A66" s="31"/>
      <c r="B66" s="21" t="s">
        <v>1</v>
      </c>
      <c r="C66" s="306" t="s">
        <v>8</v>
      </c>
      <c r="D66" s="335"/>
      <c r="E66" s="12" t="s">
        <v>9</v>
      </c>
      <c r="F66" s="12" t="s">
        <v>3</v>
      </c>
      <c r="G66" s="340" t="s">
        <v>4</v>
      </c>
      <c r="H66" s="341" t="s">
        <v>182</v>
      </c>
      <c r="I66" s="354" t="s">
        <v>184</v>
      </c>
      <c r="J66" s="31"/>
      <c r="K66" s="36"/>
    </row>
    <row r="67" spans="1:11" ht="80.25" customHeight="1" thickBot="1">
      <c r="A67" s="31"/>
      <c r="B67" s="29"/>
      <c r="C67" s="7" t="s">
        <v>58</v>
      </c>
      <c r="D67" s="45" t="s">
        <v>238</v>
      </c>
      <c r="E67" s="45" t="s">
        <v>239</v>
      </c>
      <c r="F67" s="46" t="s">
        <v>24</v>
      </c>
      <c r="G67" s="374" t="s">
        <v>179</v>
      </c>
      <c r="H67" s="420" t="s">
        <v>522</v>
      </c>
      <c r="I67" s="72">
        <v>1</v>
      </c>
      <c r="J67" s="31"/>
      <c r="K67" s="72">
        <f t="shared" ref="K67:K76" si="4">I67</f>
        <v>1</v>
      </c>
    </row>
    <row r="68" spans="1:11" ht="270.75" customHeight="1" thickBot="1">
      <c r="A68" s="31"/>
      <c r="B68" s="319" t="s">
        <v>460</v>
      </c>
      <c r="C68" s="320" t="s">
        <v>110</v>
      </c>
      <c r="D68" s="311" t="s">
        <v>240</v>
      </c>
      <c r="E68" s="45" t="s">
        <v>241</v>
      </c>
      <c r="F68" s="311" t="s">
        <v>42</v>
      </c>
      <c r="G68" s="396" t="s">
        <v>263</v>
      </c>
      <c r="H68" s="409" t="s">
        <v>544</v>
      </c>
      <c r="I68" s="73">
        <v>1</v>
      </c>
      <c r="J68" s="31"/>
      <c r="K68" s="73">
        <f t="shared" si="4"/>
        <v>1</v>
      </c>
    </row>
    <row r="69" spans="1:11" ht="161.25" customHeight="1" thickBot="1">
      <c r="A69" s="31"/>
      <c r="B69" s="308"/>
      <c r="C69" s="321"/>
      <c r="D69" s="312"/>
      <c r="E69" s="45" t="s">
        <v>260</v>
      </c>
      <c r="F69" s="312"/>
      <c r="G69" s="397"/>
      <c r="H69" s="425" t="s">
        <v>545</v>
      </c>
      <c r="I69" s="34" t="s">
        <v>180</v>
      </c>
      <c r="J69" s="31"/>
      <c r="K69" s="34" t="str">
        <f t="shared" si="4"/>
        <v>N/A</v>
      </c>
    </row>
    <row r="70" spans="1:11" ht="334.5" customHeight="1" thickBot="1">
      <c r="A70" s="31"/>
      <c r="B70" s="27" t="s">
        <v>49</v>
      </c>
      <c r="C70" s="10" t="s">
        <v>59</v>
      </c>
      <c r="D70" s="45" t="s">
        <v>475</v>
      </c>
      <c r="E70" s="45" t="s">
        <v>449</v>
      </c>
      <c r="F70" s="46" t="s">
        <v>177</v>
      </c>
      <c r="G70" s="374" t="s">
        <v>170</v>
      </c>
      <c r="H70" s="426" t="s">
        <v>549</v>
      </c>
      <c r="I70" s="73">
        <v>1</v>
      </c>
      <c r="J70" s="31"/>
      <c r="K70" s="73">
        <f t="shared" si="4"/>
        <v>1</v>
      </c>
    </row>
    <row r="71" spans="1:11" ht="210.75" customHeight="1" thickBot="1">
      <c r="A71" s="31"/>
      <c r="B71" s="28" t="s">
        <v>50</v>
      </c>
      <c r="C71" s="7" t="s">
        <v>60</v>
      </c>
      <c r="D71" s="45" t="s">
        <v>242</v>
      </c>
      <c r="E71" s="47" t="s">
        <v>450</v>
      </c>
      <c r="F71" s="46" t="s">
        <v>29</v>
      </c>
      <c r="G71" s="374" t="s">
        <v>491</v>
      </c>
      <c r="H71" s="424" t="s">
        <v>602</v>
      </c>
      <c r="I71" s="40" t="s">
        <v>180</v>
      </c>
      <c r="J71" s="31"/>
      <c r="K71" s="40" t="str">
        <f t="shared" si="4"/>
        <v>N/A</v>
      </c>
    </row>
    <row r="72" spans="1:11" ht="147" customHeight="1" thickBot="1">
      <c r="A72" s="31"/>
      <c r="B72" s="309" t="s">
        <v>51</v>
      </c>
      <c r="C72" s="7" t="s">
        <v>61</v>
      </c>
      <c r="D72" s="45" t="s">
        <v>243</v>
      </c>
      <c r="E72" s="47" t="s">
        <v>244</v>
      </c>
      <c r="F72" s="46" t="s">
        <v>22</v>
      </c>
      <c r="G72" s="374" t="s">
        <v>170</v>
      </c>
      <c r="H72" s="427" t="s">
        <v>551</v>
      </c>
      <c r="I72" s="73">
        <v>0.3044</v>
      </c>
      <c r="J72" s="31"/>
      <c r="K72" s="73">
        <f t="shared" si="4"/>
        <v>0.3044</v>
      </c>
    </row>
    <row r="73" spans="1:11" ht="186.75" customHeight="1" thickBot="1">
      <c r="A73" s="31"/>
      <c r="B73" s="310"/>
      <c r="C73" s="7" t="s">
        <v>75</v>
      </c>
      <c r="D73" s="45" t="s">
        <v>245</v>
      </c>
      <c r="E73" s="47" t="s">
        <v>425</v>
      </c>
      <c r="F73" s="46" t="s">
        <v>178</v>
      </c>
      <c r="G73" s="374" t="s">
        <v>175</v>
      </c>
      <c r="H73" s="431" t="s">
        <v>603</v>
      </c>
      <c r="I73" s="73">
        <v>0.91349999999999998</v>
      </c>
      <c r="J73" s="31"/>
      <c r="K73" s="73">
        <f t="shared" si="4"/>
        <v>0.91349999999999998</v>
      </c>
    </row>
    <row r="74" spans="1:11" ht="402" customHeight="1" thickBot="1">
      <c r="A74" s="31"/>
      <c r="B74" s="29" t="s">
        <v>51</v>
      </c>
      <c r="C74" s="7" t="s">
        <v>76</v>
      </c>
      <c r="D74" s="45" t="s">
        <v>246</v>
      </c>
      <c r="E74" s="47" t="s">
        <v>176</v>
      </c>
      <c r="F74" s="46" t="s">
        <v>177</v>
      </c>
      <c r="G74" s="374" t="s">
        <v>170</v>
      </c>
      <c r="H74" s="429" t="s">
        <v>562</v>
      </c>
      <c r="I74" s="252">
        <v>1</v>
      </c>
      <c r="J74" s="31"/>
      <c r="K74" s="252">
        <f t="shared" si="4"/>
        <v>1</v>
      </c>
    </row>
    <row r="75" spans="1:11" ht="246" customHeight="1" thickBot="1">
      <c r="A75" s="31"/>
      <c r="B75" s="30" t="s">
        <v>52</v>
      </c>
      <c r="C75" s="7" t="s">
        <v>62</v>
      </c>
      <c r="D75" s="45" t="s">
        <v>247</v>
      </c>
      <c r="E75" s="47" t="s">
        <v>248</v>
      </c>
      <c r="F75" s="46" t="s">
        <v>25</v>
      </c>
      <c r="G75" s="374" t="s">
        <v>173</v>
      </c>
      <c r="H75" s="428" t="s">
        <v>561</v>
      </c>
      <c r="I75" s="73">
        <v>1</v>
      </c>
      <c r="J75" s="31"/>
      <c r="K75" s="73">
        <f t="shared" si="4"/>
        <v>1</v>
      </c>
    </row>
    <row r="76" spans="1:11" ht="142.5" customHeight="1" thickBot="1">
      <c r="A76" s="31"/>
      <c r="B76" s="29" t="s">
        <v>52</v>
      </c>
      <c r="C76" s="77" t="s">
        <v>77</v>
      </c>
      <c r="D76" s="82" t="s">
        <v>249</v>
      </c>
      <c r="E76" s="82" t="s">
        <v>250</v>
      </c>
      <c r="F76" s="83" t="s">
        <v>25</v>
      </c>
      <c r="G76" s="376" t="s">
        <v>174</v>
      </c>
      <c r="H76" s="430" t="s">
        <v>560</v>
      </c>
      <c r="I76" s="35">
        <v>1</v>
      </c>
      <c r="J76" s="31"/>
      <c r="K76" s="35">
        <f t="shared" si="4"/>
        <v>1</v>
      </c>
    </row>
    <row r="77" spans="1:11" ht="39" customHeight="1" thickBot="1">
      <c r="A77" s="31"/>
      <c r="B77" s="322" t="s">
        <v>23</v>
      </c>
      <c r="C77" s="323"/>
      <c r="D77" s="323"/>
      <c r="E77" s="323"/>
      <c r="F77" s="323"/>
      <c r="G77" s="324"/>
      <c r="H77" s="42" t="s">
        <v>518</v>
      </c>
      <c r="I77" s="43">
        <f>AVERAGE(I67:I76)</f>
        <v>0.90223750000000003</v>
      </c>
      <c r="J77" s="31"/>
      <c r="K77" s="36"/>
    </row>
    <row r="78" spans="1:11" ht="8.25" customHeight="1" thickBot="1">
      <c r="A78" s="31"/>
      <c r="B78" s="31"/>
      <c r="C78" s="31"/>
      <c r="D78" s="31"/>
      <c r="E78" s="31"/>
      <c r="F78" s="31"/>
      <c r="G78" s="31"/>
      <c r="H78" s="31"/>
      <c r="I78" s="31"/>
      <c r="J78" s="31"/>
      <c r="K78" s="31"/>
    </row>
    <row r="79" spans="1:11" ht="42.75" thickBot="1">
      <c r="A79" s="31"/>
      <c r="B79" s="328" t="s">
        <v>38</v>
      </c>
      <c r="C79" s="329"/>
      <c r="D79" s="329"/>
      <c r="E79" s="329"/>
      <c r="F79" s="329"/>
      <c r="G79" s="330"/>
      <c r="H79" s="439" t="s">
        <v>513</v>
      </c>
      <c r="I79" s="31"/>
      <c r="J79" s="31"/>
      <c r="K79" s="36"/>
    </row>
    <row r="80" spans="1:11" ht="42" customHeight="1" thickBot="1">
      <c r="A80" s="31"/>
      <c r="B80" s="21" t="s">
        <v>1</v>
      </c>
      <c r="C80" s="306" t="s">
        <v>8</v>
      </c>
      <c r="D80" s="335"/>
      <c r="E80" s="12" t="s">
        <v>9</v>
      </c>
      <c r="F80" s="12" t="s">
        <v>3</v>
      </c>
      <c r="G80" s="342" t="s">
        <v>4</v>
      </c>
      <c r="H80" s="343" t="s">
        <v>182</v>
      </c>
      <c r="I80" s="441" t="s">
        <v>184</v>
      </c>
      <c r="J80" s="31"/>
      <c r="K80" s="36"/>
    </row>
    <row r="81" spans="1:11" ht="408.75" customHeight="1" thickBot="1">
      <c r="A81" s="31"/>
      <c r="B81" s="331" t="s">
        <v>344</v>
      </c>
      <c r="C81" s="4" t="s">
        <v>78</v>
      </c>
      <c r="D81" s="45" t="s">
        <v>251</v>
      </c>
      <c r="E81" s="45" t="s">
        <v>559</v>
      </c>
      <c r="F81" s="46" t="s">
        <v>252</v>
      </c>
      <c r="G81" s="379" t="s">
        <v>168</v>
      </c>
      <c r="H81" s="410" t="s">
        <v>565</v>
      </c>
      <c r="I81" s="440">
        <v>1</v>
      </c>
      <c r="J81" s="31"/>
      <c r="K81" s="73">
        <f t="shared" ref="K81:K87" si="5">I81</f>
        <v>1</v>
      </c>
    </row>
    <row r="82" spans="1:11" ht="132" customHeight="1" thickBot="1">
      <c r="A82" s="31"/>
      <c r="B82" s="332"/>
      <c r="C82" s="4" t="s">
        <v>63</v>
      </c>
      <c r="D82" s="45" t="s">
        <v>253</v>
      </c>
      <c r="E82" s="47" t="s">
        <v>254</v>
      </c>
      <c r="F82" s="46" t="s">
        <v>40</v>
      </c>
      <c r="G82" s="374" t="s">
        <v>170</v>
      </c>
      <c r="H82" s="410" t="s">
        <v>557</v>
      </c>
      <c r="I82" s="73">
        <v>1</v>
      </c>
      <c r="J82" s="31"/>
      <c r="K82" s="73">
        <f t="shared" si="5"/>
        <v>1</v>
      </c>
    </row>
    <row r="83" spans="1:11" ht="409.6" customHeight="1" thickBot="1">
      <c r="A83" s="31"/>
      <c r="B83" s="334" t="s">
        <v>461</v>
      </c>
      <c r="C83" s="4" t="s">
        <v>64</v>
      </c>
      <c r="D83" s="45" t="s">
        <v>255</v>
      </c>
      <c r="E83" s="45" t="s">
        <v>428</v>
      </c>
      <c r="F83" s="46" t="s">
        <v>40</v>
      </c>
      <c r="G83" s="374" t="s">
        <v>256</v>
      </c>
      <c r="H83" s="432" t="s">
        <v>558</v>
      </c>
      <c r="I83" s="252">
        <v>1</v>
      </c>
      <c r="J83" s="31"/>
      <c r="K83" s="252">
        <f t="shared" si="5"/>
        <v>1</v>
      </c>
    </row>
    <row r="84" spans="1:11" ht="378.75" customHeight="1" thickBot="1">
      <c r="A84" s="31"/>
      <c r="B84" s="331"/>
      <c r="C84" s="4" t="s">
        <v>65</v>
      </c>
      <c r="D84" s="45" t="s">
        <v>257</v>
      </c>
      <c r="E84" s="45" t="s">
        <v>429</v>
      </c>
      <c r="F84" s="46" t="s">
        <v>120</v>
      </c>
      <c r="G84" s="374" t="s">
        <v>166</v>
      </c>
      <c r="H84" s="416" t="s">
        <v>556</v>
      </c>
      <c r="I84" s="73">
        <v>1</v>
      </c>
      <c r="J84" s="31"/>
      <c r="K84" s="73">
        <f t="shared" si="5"/>
        <v>1</v>
      </c>
    </row>
    <row r="85" spans="1:11" ht="285.75" customHeight="1" thickBot="1">
      <c r="A85" s="31"/>
      <c r="B85" s="332"/>
      <c r="C85" s="4" t="s">
        <v>66</v>
      </c>
      <c r="D85" s="45" t="s">
        <v>554</v>
      </c>
      <c r="E85" s="45" t="s">
        <v>430</v>
      </c>
      <c r="F85" s="46" t="s">
        <v>40</v>
      </c>
      <c r="G85" s="379" t="s">
        <v>166</v>
      </c>
      <c r="H85" s="433" t="s">
        <v>555</v>
      </c>
      <c r="I85" s="252">
        <v>1</v>
      </c>
      <c r="J85" s="31"/>
      <c r="K85" s="252">
        <f t="shared" si="5"/>
        <v>1</v>
      </c>
    </row>
    <row r="86" spans="1:11" ht="131.25" customHeight="1" thickBot="1">
      <c r="A86" s="31"/>
      <c r="B86" s="332" t="s">
        <v>39</v>
      </c>
      <c r="C86" s="4" t="s">
        <v>67</v>
      </c>
      <c r="D86" s="45" t="s">
        <v>476</v>
      </c>
      <c r="E86" s="45" t="s">
        <v>169</v>
      </c>
      <c r="F86" s="46" t="s">
        <v>488</v>
      </c>
      <c r="G86" s="379" t="s">
        <v>258</v>
      </c>
      <c r="H86" s="411" t="s">
        <v>597</v>
      </c>
      <c r="I86" s="53">
        <v>0.95</v>
      </c>
      <c r="J86" s="31"/>
      <c r="K86" s="53">
        <f t="shared" si="5"/>
        <v>0.95</v>
      </c>
    </row>
    <row r="87" spans="1:11" ht="402" customHeight="1" thickBot="1">
      <c r="A87" s="31"/>
      <c r="B87" s="333"/>
      <c r="C87" s="4" t="s">
        <v>172</v>
      </c>
      <c r="D87" s="45" t="s">
        <v>477</v>
      </c>
      <c r="E87" s="45" t="s">
        <v>485</v>
      </c>
      <c r="F87" s="46" t="s">
        <v>171</v>
      </c>
      <c r="G87" s="379" t="s">
        <v>166</v>
      </c>
      <c r="H87" s="434" t="s">
        <v>553</v>
      </c>
      <c r="I87" s="252">
        <v>1</v>
      </c>
      <c r="J87" s="31"/>
      <c r="K87" s="252">
        <f t="shared" si="5"/>
        <v>1</v>
      </c>
    </row>
    <row r="88" spans="1:11" ht="29.25" customHeight="1" thickBot="1">
      <c r="A88" s="31"/>
      <c r="B88" s="325" t="s">
        <v>23</v>
      </c>
      <c r="C88" s="326"/>
      <c r="D88" s="326"/>
      <c r="E88" s="326"/>
      <c r="F88" s="326"/>
      <c r="G88" s="327"/>
      <c r="H88" s="54" t="s">
        <v>519</v>
      </c>
      <c r="I88" s="44">
        <f>AVERAGE(I81:I87)</f>
        <v>0.99285714285714288</v>
      </c>
      <c r="J88" s="31"/>
      <c r="K88" s="401">
        <f>AVERAGE(K8:K87)</f>
        <v>0.93336590909090911</v>
      </c>
    </row>
    <row r="89" spans="1:11" ht="15">
      <c r="A89" s="31"/>
      <c r="B89" s="31"/>
      <c r="C89" s="31"/>
      <c r="D89" s="31"/>
      <c r="E89" s="31"/>
      <c r="F89" s="31"/>
      <c r="G89" s="31"/>
      <c r="H89" s="31"/>
      <c r="I89" s="31"/>
      <c r="J89" s="31"/>
      <c r="K89" s="31"/>
    </row>
    <row r="90" spans="1:11" ht="8.25" customHeight="1" thickBot="1">
      <c r="A90" s="31"/>
      <c r="K90" s="31"/>
    </row>
    <row r="91" spans="1:11" ht="21" customHeight="1" thickBot="1">
      <c r="A91" s="31"/>
      <c r="B91" s="359" t="s">
        <v>462</v>
      </c>
      <c r="C91" s="360"/>
      <c r="D91" s="361"/>
      <c r="E91" s="336" t="s">
        <v>464</v>
      </c>
      <c r="F91" s="336" t="s">
        <v>464</v>
      </c>
      <c r="G91" s="336" t="s">
        <v>451</v>
      </c>
      <c r="K91" s="31"/>
    </row>
    <row r="92" spans="1:11" ht="21" customHeight="1" thickBot="1">
      <c r="A92" s="31"/>
      <c r="B92" s="364" t="s">
        <v>463</v>
      </c>
      <c r="C92" s="362"/>
      <c r="D92" s="363"/>
      <c r="E92" s="358" t="s">
        <v>2</v>
      </c>
      <c r="F92" s="358" t="s">
        <v>465</v>
      </c>
      <c r="G92" s="358" t="s">
        <v>552</v>
      </c>
      <c r="K92" s="31"/>
    </row>
    <row r="93" spans="1:11" ht="46.5" customHeight="1" thickBot="1">
      <c r="A93" s="31"/>
      <c r="B93" s="259" t="s">
        <v>32</v>
      </c>
      <c r="C93" s="260"/>
      <c r="D93" s="260"/>
      <c r="E93" s="55">
        <v>18</v>
      </c>
      <c r="F93" s="55">
        <v>19</v>
      </c>
      <c r="G93" s="267">
        <f>I27</f>
        <v>0.90067999999999993</v>
      </c>
      <c r="K93" s="31"/>
    </row>
    <row r="94" spans="1:11" ht="21.75" thickBot="1">
      <c r="A94" s="31"/>
      <c r="B94" s="259" t="s">
        <v>33</v>
      </c>
      <c r="C94" s="260"/>
      <c r="D94" s="260"/>
      <c r="E94" s="56">
        <v>3</v>
      </c>
      <c r="F94" s="56">
        <v>3</v>
      </c>
      <c r="G94" s="266">
        <f>I34</f>
        <v>1</v>
      </c>
      <c r="K94" s="31"/>
    </row>
    <row r="95" spans="1:11" ht="40.5" customHeight="1" thickBot="1">
      <c r="A95" s="31"/>
      <c r="B95" s="259" t="s">
        <v>34</v>
      </c>
      <c r="C95" s="260"/>
      <c r="D95" s="260"/>
      <c r="E95" s="57">
        <v>12</v>
      </c>
      <c r="F95" s="57">
        <v>12</v>
      </c>
      <c r="G95" s="442">
        <f>I50</f>
        <v>1</v>
      </c>
      <c r="K95" s="31"/>
    </row>
    <row r="96" spans="1:11" ht="21.75" thickBot="1">
      <c r="A96" s="31"/>
      <c r="B96" s="259" t="s">
        <v>35</v>
      </c>
      <c r="C96" s="260"/>
      <c r="D96" s="260"/>
      <c r="E96" s="58">
        <v>9</v>
      </c>
      <c r="F96" s="58">
        <v>9</v>
      </c>
      <c r="G96" s="265">
        <f>I63</f>
        <v>0.92375000000000007</v>
      </c>
      <c r="K96" s="31"/>
    </row>
    <row r="97" spans="1:11" ht="21.75" thickBot="1">
      <c r="A97" s="31"/>
      <c r="B97" s="259" t="s">
        <v>36</v>
      </c>
      <c r="C97" s="260"/>
      <c r="D97" s="260"/>
      <c r="E97" s="59">
        <v>9</v>
      </c>
      <c r="F97" s="59">
        <v>10</v>
      </c>
      <c r="G97" s="398">
        <f>I77</f>
        <v>0.90223750000000003</v>
      </c>
      <c r="K97" s="31"/>
    </row>
    <row r="98" spans="1:11" ht="33" customHeight="1" thickBot="1">
      <c r="A98" s="31"/>
      <c r="B98" s="261" t="s">
        <v>41</v>
      </c>
      <c r="C98" s="262"/>
      <c r="D98" s="262"/>
      <c r="E98" s="60">
        <v>7</v>
      </c>
      <c r="F98" s="60">
        <v>7</v>
      </c>
      <c r="G98" s="443">
        <f>I88</f>
        <v>0.99285714285714288</v>
      </c>
      <c r="K98" s="31"/>
    </row>
    <row r="99" spans="1:11" ht="33" customHeight="1" thickBot="1">
      <c r="A99" s="31"/>
      <c r="B99" s="257" t="s">
        <v>68</v>
      </c>
      <c r="C99" s="258"/>
      <c r="D99" s="258"/>
      <c r="E99" s="61">
        <f>SUM(E93:E98)</f>
        <v>58</v>
      </c>
      <c r="F99" s="61">
        <f>SUM(F93:F98)</f>
        <v>60</v>
      </c>
      <c r="G99" s="264">
        <f>K88</f>
        <v>0.93336590909090911</v>
      </c>
      <c r="K99" s="31"/>
    </row>
    <row r="100" spans="1:11">
      <c r="A100" s="31"/>
      <c r="K100" s="31"/>
    </row>
    <row r="101" spans="1:11" ht="18" thickBot="1">
      <c r="A101" s="31"/>
      <c r="G101" s="16"/>
      <c r="I101" s="16"/>
      <c r="K101" s="31"/>
    </row>
    <row r="102" spans="1:11" ht="18" thickBot="1">
      <c r="A102" s="31"/>
      <c r="D102" s="62" t="s">
        <v>226</v>
      </c>
      <c r="E102" s="63" t="s">
        <v>219</v>
      </c>
      <c r="G102" s="16"/>
      <c r="I102" s="16"/>
      <c r="K102" s="31"/>
    </row>
    <row r="103" spans="1:11" s="14" customFormat="1" ht="24" customHeight="1">
      <c r="A103" s="31"/>
      <c r="B103" s="3"/>
      <c r="C103" s="16"/>
      <c r="D103" s="64" t="s">
        <v>220</v>
      </c>
      <c r="E103" s="65">
        <f>COUNTIF(K$8:K$87,"&gt;=90%")</f>
        <v>37</v>
      </c>
      <c r="G103" s="16"/>
      <c r="H103" s="32" t="s">
        <v>183</v>
      </c>
      <c r="I103" s="16"/>
      <c r="J103" s="3"/>
      <c r="K103" s="31"/>
    </row>
    <row r="104" spans="1:11" ht="18">
      <c r="A104" s="31"/>
      <c r="D104" s="66" t="s">
        <v>221</v>
      </c>
      <c r="E104" s="65">
        <f>(COUNTIF(K$8:K$87,"&gt;65%")-COUNTIF(K$8:K$87,"&gt;=90%"))</f>
        <v>3</v>
      </c>
      <c r="G104" s="16"/>
      <c r="H104" s="365" t="s">
        <v>452</v>
      </c>
      <c r="I104" s="16"/>
      <c r="K104" s="31"/>
    </row>
    <row r="105" spans="1:11" ht="18" thickBot="1">
      <c r="A105" s="31"/>
      <c r="D105" s="67" t="s">
        <v>222</v>
      </c>
      <c r="E105" s="65">
        <f>COUNTIF(K$8:K$87,"&lt;=65%")</f>
        <v>4</v>
      </c>
      <c r="G105" s="16"/>
      <c r="H105" s="33"/>
      <c r="I105" s="16"/>
      <c r="K105" s="31"/>
    </row>
    <row r="106" spans="1:11" ht="35.25" thickBot="1">
      <c r="A106" s="31"/>
      <c r="D106" s="68" t="s">
        <v>223</v>
      </c>
      <c r="E106" s="69">
        <f>SUM(E103:E105)</f>
        <v>44</v>
      </c>
      <c r="G106" s="16"/>
      <c r="H106" s="394" t="s">
        <v>547</v>
      </c>
      <c r="I106" s="16"/>
      <c r="K106" s="31"/>
    </row>
    <row r="107" spans="1:11" ht="18" thickBot="1">
      <c r="A107" s="31"/>
      <c r="D107" s="70" t="s">
        <v>224</v>
      </c>
      <c r="E107" s="71">
        <f>COUNTIF(K$8:K$87,"N/A")</f>
        <v>16</v>
      </c>
      <c r="G107" s="16"/>
      <c r="I107" s="16"/>
      <c r="K107" s="31"/>
    </row>
    <row r="108" spans="1:11" ht="15">
      <c r="A108" s="31"/>
      <c r="D108" s="3"/>
      <c r="E108" s="16"/>
      <c r="G108" s="16"/>
      <c r="I108" s="16"/>
      <c r="K108" s="31"/>
    </row>
    <row r="109" spans="1:11" ht="15">
      <c r="A109" s="31"/>
      <c r="D109" s="3"/>
      <c r="E109" s="16"/>
      <c r="G109" s="16"/>
      <c r="I109" s="16"/>
      <c r="K109" s="31"/>
    </row>
    <row r="110" spans="1:11" ht="15">
      <c r="A110" s="31"/>
      <c r="D110" s="3"/>
      <c r="E110" s="16"/>
      <c r="G110" s="16"/>
      <c r="I110" s="16"/>
      <c r="K110" s="31"/>
    </row>
    <row r="111" spans="1:11" ht="15">
      <c r="A111" s="31"/>
      <c r="B111" s="31"/>
      <c r="C111" s="31"/>
      <c r="D111" s="31"/>
      <c r="E111" s="31"/>
      <c r="F111" s="31"/>
      <c r="G111" s="31"/>
      <c r="H111" s="31"/>
      <c r="I111" s="31"/>
      <c r="J111" s="31"/>
      <c r="K111" s="31"/>
    </row>
    <row r="112" spans="1:11" ht="30" customHeight="1"/>
    <row r="113" ht="24" customHeight="1"/>
    <row r="114" ht="24" customHeight="1"/>
    <row r="115" ht="24" customHeight="1"/>
    <row r="116" ht="20.25" customHeight="1"/>
  </sheetData>
  <phoneticPr fontId="85" type="noConversion"/>
  <conditionalFormatting sqref="I8:I27">
    <cfRule type="cellIs" dxfId="125" priority="122" operator="equal">
      <formula>"""% cumple"""</formula>
    </cfRule>
    <cfRule type="cellIs" dxfId="124" priority="123" operator="equal">
      <formula>"% cumple"</formula>
    </cfRule>
    <cfRule type="cellIs" dxfId="123" priority="124" operator="equal">
      <formula>"N/A"</formula>
    </cfRule>
    <cfRule type="cellIs" dxfId="122" priority="125" operator="greaterThan">
      <formula>0.9</formula>
    </cfRule>
    <cfRule type="cellIs" dxfId="121" priority="126" operator="between">
      <formula>0.65</formula>
      <formula>0.9</formula>
    </cfRule>
    <cfRule type="cellIs" dxfId="120" priority="128" operator="greaterThan">
      <formula>90</formula>
    </cfRule>
    <cfRule type="cellIs" dxfId="119" priority="129" operator="equal">
      <formula>"&gt;90%"</formula>
    </cfRule>
  </conditionalFormatting>
  <conditionalFormatting sqref="I31:I34">
    <cfRule type="cellIs" dxfId="118" priority="114" operator="equal">
      <formula>"""% cumple"""</formula>
    </cfRule>
    <cfRule type="cellIs" dxfId="117" priority="115" operator="equal">
      <formula>"% cumple"</formula>
    </cfRule>
    <cfRule type="cellIs" dxfId="116" priority="116" operator="equal">
      <formula>"N/A"</formula>
    </cfRule>
    <cfRule type="cellIs" dxfId="115" priority="117" operator="greaterThan">
      <formula>0.9</formula>
    </cfRule>
    <cfRule type="cellIs" dxfId="114" priority="118" operator="between">
      <formula>0.65</formula>
      <formula>0.9</formula>
    </cfRule>
    <cfRule type="cellIs" dxfId="113" priority="120" operator="greaterThan">
      <formula>90</formula>
    </cfRule>
    <cfRule type="cellIs" dxfId="112" priority="121" operator="equal">
      <formula>"&gt;90%"</formula>
    </cfRule>
  </conditionalFormatting>
  <conditionalFormatting sqref="I38:I50">
    <cfRule type="cellIs" dxfId="111" priority="106" operator="equal">
      <formula>"""% cumple"""</formula>
    </cfRule>
    <cfRule type="cellIs" dxfId="110" priority="107" operator="equal">
      <formula>"% cumple"</formula>
    </cfRule>
    <cfRule type="cellIs" dxfId="109" priority="108" operator="equal">
      <formula>"N/A"</formula>
    </cfRule>
    <cfRule type="cellIs" dxfId="108" priority="109" operator="greaterThan">
      <formula>0.9</formula>
    </cfRule>
    <cfRule type="cellIs" dxfId="107" priority="110" operator="between">
      <formula>0.65</formula>
      <formula>0.9</formula>
    </cfRule>
    <cfRule type="cellIs" dxfId="106" priority="112" operator="greaterThan">
      <formula>90</formula>
    </cfRule>
    <cfRule type="cellIs" dxfId="105" priority="113" operator="equal">
      <formula>"&gt;90%"</formula>
    </cfRule>
  </conditionalFormatting>
  <conditionalFormatting sqref="I54:I63">
    <cfRule type="cellIs" dxfId="104" priority="98" operator="equal">
      <formula>"""% cumple"""</formula>
    </cfRule>
    <cfRule type="cellIs" dxfId="103" priority="99" operator="equal">
      <formula>"% cumple"</formula>
    </cfRule>
    <cfRule type="cellIs" dxfId="102" priority="100" operator="equal">
      <formula>"N/A"</formula>
    </cfRule>
    <cfRule type="cellIs" dxfId="101" priority="101" operator="greaterThan">
      <formula>0.9</formula>
    </cfRule>
    <cfRule type="cellIs" dxfId="100" priority="102" operator="between">
      <formula>0.65</formula>
      <formula>0.9</formula>
    </cfRule>
    <cfRule type="cellIs" dxfId="99" priority="104" operator="greaterThan">
      <formula>90</formula>
    </cfRule>
    <cfRule type="cellIs" dxfId="98" priority="105" operator="equal">
      <formula>"&gt;90%"</formula>
    </cfRule>
  </conditionalFormatting>
  <conditionalFormatting sqref="I67:I77">
    <cfRule type="cellIs" dxfId="97" priority="50" operator="equal">
      <formula>"""% cumple"""</formula>
    </cfRule>
    <cfRule type="cellIs" dxfId="96" priority="51" operator="equal">
      <formula>"% cumple"</formula>
    </cfRule>
    <cfRule type="cellIs" dxfId="95" priority="52" operator="equal">
      <formula>"N/A"</formula>
    </cfRule>
    <cfRule type="cellIs" dxfId="94" priority="53" operator="greaterThan">
      <formula>0.9</formula>
    </cfRule>
    <cfRule type="cellIs" dxfId="93" priority="54" operator="between">
      <formula>0.65</formula>
      <formula>0.9</formula>
    </cfRule>
    <cfRule type="cellIs" dxfId="92" priority="56" operator="greaterThan">
      <formula>90</formula>
    </cfRule>
    <cfRule type="cellIs" dxfId="91" priority="57" operator="equal">
      <formula>"&gt;90%"</formula>
    </cfRule>
  </conditionalFormatting>
  <conditionalFormatting sqref="I81:I88">
    <cfRule type="cellIs" dxfId="90" priority="43" operator="equal">
      <formula>"""% cumple"""</formula>
    </cfRule>
    <cfRule type="cellIs" dxfId="89" priority="44" operator="equal">
      <formula>"% cumple"</formula>
    </cfRule>
    <cfRule type="cellIs" dxfId="88" priority="45" operator="equal">
      <formula>"N/A"</formula>
    </cfRule>
    <cfRule type="cellIs" dxfId="87" priority="46" operator="greaterThan">
      <formula>0.9</formula>
    </cfRule>
    <cfRule type="cellIs" dxfId="86" priority="47" operator="between">
      <formula>0.65</formula>
      <formula>0.9</formula>
    </cfRule>
    <cfRule type="cellIs" dxfId="85" priority="48" operator="greaterThan">
      <formula>90</formula>
    </cfRule>
    <cfRule type="cellIs" dxfId="84" priority="49" operator="equal">
      <formula>"&gt;90%"</formula>
    </cfRule>
  </conditionalFormatting>
  <conditionalFormatting sqref="K88">
    <cfRule type="cellIs" dxfId="83" priority="506" operator="equal">
      <formula>"""% cumple"""</formula>
    </cfRule>
    <cfRule type="cellIs" dxfId="82" priority="507" operator="equal">
      <formula>"% cumple"</formula>
    </cfRule>
    <cfRule type="cellIs" dxfId="81" priority="508" operator="equal">
      <formula>"N/A"</formula>
    </cfRule>
    <cfRule type="cellIs" dxfId="80" priority="509" operator="greaterThan">
      <formula>0.9</formula>
    </cfRule>
    <cfRule type="cellIs" dxfId="79" priority="510" operator="between">
      <formula>0.65</formula>
      <formula>0.9</formula>
    </cfRule>
    <cfRule type="cellIs" dxfId="78" priority="512" operator="greaterThan">
      <formula>90</formula>
    </cfRule>
    <cfRule type="cellIs" dxfId="77" priority="513" operator="equal">
      <formula>"&gt;90%"</formula>
    </cfRule>
  </conditionalFormatting>
  <conditionalFormatting sqref="K50">
    <cfRule type="cellIs" dxfId="76" priority="930" operator="equal">
      <formula>"""% cumple"""</formula>
    </cfRule>
    <cfRule type="cellIs" dxfId="75" priority="931" operator="equal">
      <formula>"% cumple"</formula>
    </cfRule>
    <cfRule type="cellIs" dxfId="74" priority="932" operator="equal">
      <formula>"N/A"</formula>
    </cfRule>
    <cfRule type="cellIs" dxfId="73" priority="933" operator="greaterThan">
      <formula>0.9</formula>
    </cfRule>
    <cfRule type="cellIs" dxfId="72" priority="934" operator="between">
      <formula>0.65</formula>
      <formula>0.9</formula>
    </cfRule>
    <cfRule type="cellIs" dxfId="71" priority="936" operator="greaterThan">
      <formula>90</formula>
    </cfRule>
    <cfRule type="cellIs" dxfId="70" priority="937" operator="equal">
      <formula>"&gt;90%"</formula>
    </cfRule>
  </conditionalFormatting>
  <conditionalFormatting sqref="K52:K53 K63">
    <cfRule type="cellIs" dxfId="69" priority="754" operator="equal">
      <formula>"""% cumple"""</formula>
    </cfRule>
    <cfRule type="cellIs" dxfId="68" priority="755" operator="equal">
      <formula>"% cumple"</formula>
    </cfRule>
    <cfRule type="cellIs" dxfId="67" priority="756" operator="equal">
      <formula>"N/A"</formula>
    </cfRule>
    <cfRule type="cellIs" dxfId="66" priority="757" operator="greaterThan">
      <formula>0.9</formula>
    </cfRule>
    <cfRule type="cellIs" dxfId="65" priority="758" operator="between">
      <formula>0.65</formula>
      <formula>0.9</formula>
    </cfRule>
    <cfRule type="cellIs" dxfId="64" priority="760" operator="greaterThan">
      <formula>90</formula>
    </cfRule>
    <cfRule type="cellIs" dxfId="63" priority="761" operator="equal">
      <formula>"&gt;90%"</formula>
    </cfRule>
  </conditionalFormatting>
  <conditionalFormatting sqref="K65:K66">
    <cfRule type="cellIs" dxfId="62" priority="730" operator="equal">
      <formula>"""% cumple"""</formula>
    </cfRule>
    <cfRule type="cellIs" dxfId="61" priority="731" operator="equal">
      <formula>"% cumple"</formula>
    </cfRule>
    <cfRule type="cellIs" dxfId="60" priority="732" operator="equal">
      <formula>"N/A"</formula>
    </cfRule>
    <cfRule type="cellIs" dxfId="59" priority="733" operator="greaterThan">
      <formula>0.9</formula>
    </cfRule>
    <cfRule type="cellIs" dxfId="58" priority="734" operator="between">
      <formula>0.65</formula>
      <formula>0.9</formula>
    </cfRule>
    <cfRule type="cellIs" dxfId="57" priority="736" operator="greaterThan">
      <formula>90</formula>
    </cfRule>
    <cfRule type="cellIs" dxfId="56" priority="737" operator="equal">
      <formula>"&gt;90%"</formula>
    </cfRule>
  </conditionalFormatting>
  <conditionalFormatting sqref="K77">
    <cfRule type="cellIs" dxfId="55" priority="658" operator="equal">
      <formula>"""% cumple"""</formula>
    </cfRule>
    <cfRule type="cellIs" dxfId="54" priority="659" operator="equal">
      <formula>"% cumple"</formula>
    </cfRule>
    <cfRule type="cellIs" dxfId="53" priority="660" operator="equal">
      <formula>"N/A"</formula>
    </cfRule>
    <cfRule type="cellIs" dxfId="52" priority="661" operator="greaterThan">
      <formula>0.9</formula>
    </cfRule>
    <cfRule type="cellIs" dxfId="51" priority="662" operator="between">
      <formula>0.65</formula>
      <formula>0.9</formula>
    </cfRule>
    <cfRule type="cellIs" dxfId="50" priority="664" operator="greaterThan">
      <formula>90</formula>
    </cfRule>
    <cfRule type="cellIs" dxfId="49" priority="665" operator="equal">
      <formula>"&gt;90%"</formula>
    </cfRule>
  </conditionalFormatting>
  <conditionalFormatting sqref="K79:K80">
    <cfRule type="cellIs" dxfId="48" priority="562" operator="equal">
      <formula>"""% cumple"""</formula>
    </cfRule>
    <cfRule type="cellIs" dxfId="47" priority="563" operator="equal">
      <formula>"% cumple"</formula>
    </cfRule>
    <cfRule type="cellIs" dxfId="46" priority="564" operator="equal">
      <formula>"N/A"</formula>
    </cfRule>
    <cfRule type="cellIs" dxfId="45" priority="565" operator="greaterThan">
      <formula>0.9</formula>
    </cfRule>
    <cfRule type="cellIs" dxfId="44" priority="566" operator="between">
      <formula>0.65</formula>
      <formula>0.9</formula>
    </cfRule>
    <cfRule type="cellIs" dxfId="43" priority="568" operator="greaterThan">
      <formula>90</formula>
    </cfRule>
    <cfRule type="cellIs" dxfId="42" priority="569" operator="equal">
      <formula>"&gt;90%"</formula>
    </cfRule>
  </conditionalFormatting>
  <conditionalFormatting sqref="K8:K26">
    <cfRule type="cellIs" dxfId="41" priority="36" operator="equal">
      <formula>"""% cumple"""</formula>
    </cfRule>
    <cfRule type="cellIs" dxfId="40" priority="37" operator="equal">
      <formula>"% cumple"</formula>
    </cfRule>
    <cfRule type="cellIs" dxfId="39" priority="38" operator="equal">
      <formula>"N/A"</formula>
    </cfRule>
    <cfRule type="cellIs" dxfId="38" priority="39" operator="greaterThan">
      <formula>0.9</formula>
    </cfRule>
    <cfRule type="cellIs" dxfId="37" priority="40" operator="between">
      <formula>0.65</formula>
      <formula>0.9</formula>
    </cfRule>
    <cfRule type="cellIs" dxfId="36" priority="41" operator="greaterThan">
      <formula>90</formula>
    </cfRule>
    <cfRule type="cellIs" dxfId="35" priority="42" operator="equal">
      <formula>"&gt;90%"</formula>
    </cfRule>
  </conditionalFormatting>
  <conditionalFormatting sqref="K31:K33">
    <cfRule type="cellIs" dxfId="34" priority="29" operator="equal">
      <formula>"""% cumple"""</formula>
    </cfRule>
    <cfRule type="cellIs" dxfId="33" priority="30" operator="equal">
      <formula>"% cumple"</formula>
    </cfRule>
    <cfRule type="cellIs" dxfId="32" priority="31" operator="equal">
      <formula>"N/A"</formula>
    </cfRule>
    <cfRule type="cellIs" dxfId="31" priority="32" operator="greaterThan">
      <formula>0.9</formula>
    </cfRule>
    <cfRule type="cellIs" dxfId="30" priority="33" operator="between">
      <formula>0.65</formula>
      <formula>0.9</formula>
    </cfRule>
    <cfRule type="cellIs" dxfId="29" priority="34" operator="greaterThan">
      <formula>90</formula>
    </cfRule>
    <cfRule type="cellIs" dxfId="28" priority="35" operator="equal">
      <formula>"&gt;90%"</formula>
    </cfRule>
  </conditionalFormatting>
  <conditionalFormatting sqref="K38:K49">
    <cfRule type="cellIs" dxfId="27" priority="22" operator="equal">
      <formula>"""% cumple"""</formula>
    </cfRule>
    <cfRule type="cellIs" dxfId="26" priority="23" operator="equal">
      <formula>"% cumple"</formula>
    </cfRule>
    <cfRule type="cellIs" dxfId="25" priority="24" operator="equal">
      <formula>"N/A"</formula>
    </cfRule>
    <cfRule type="cellIs" dxfId="24" priority="25" operator="greaterThan">
      <formula>0.9</formula>
    </cfRule>
    <cfRule type="cellIs" dxfId="23" priority="26" operator="between">
      <formula>0.65</formula>
      <formula>0.9</formula>
    </cfRule>
    <cfRule type="cellIs" dxfId="22" priority="27" operator="greaterThan">
      <formula>90</formula>
    </cfRule>
    <cfRule type="cellIs" dxfId="21" priority="28" operator="equal">
      <formula>"&gt;90%"</formula>
    </cfRule>
  </conditionalFormatting>
  <conditionalFormatting sqref="K54:K62">
    <cfRule type="cellIs" dxfId="20" priority="15" operator="equal">
      <formula>"""% cumple"""</formula>
    </cfRule>
    <cfRule type="cellIs" dxfId="19" priority="16" operator="equal">
      <formula>"% cumple"</formula>
    </cfRule>
    <cfRule type="cellIs" dxfId="18" priority="17" operator="equal">
      <formula>"N/A"</formula>
    </cfRule>
    <cfRule type="cellIs" dxfId="17" priority="18" operator="greaterThan">
      <formula>0.9</formula>
    </cfRule>
    <cfRule type="cellIs" dxfId="16" priority="19" operator="between">
      <formula>0.65</formula>
      <formula>0.9</formula>
    </cfRule>
    <cfRule type="cellIs" dxfId="15" priority="20" operator="greaterThan">
      <formula>90</formula>
    </cfRule>
    <cfRule type="cellIs" dxfId="14" priority="21" operator="equal">
      <formula>"&gt;90%"</formula>
    </cfRule>
  </conditionalFormatting>
  <conditionalFormatting sqref="K81:K87">
    <cfRule type="cellIs" dxfId="13" priority="8" operator="equal">
      <formula>"""% cumple"""</formula>
    </cfRule>
    <cfRule type="cellIs" dxfId="12" priority="9" operator="equal">
      <formula>"% cumple"</formula>
    </cfRule>
    <cfRule type="cellIs" dxfId="11" priority="10" operator="equal">
      <formula>"N/A"</formula>
    </cfRule>
    <cfRule type="cellIs" dxfId="10" priority="11" operator="greaterThan">
      <formula>0.9</formula>
    </cfRule>
    <cfRule type="cellIs" dxfId="9" priority="12" operator="between">
      <formula>0.65</formula>
      <formula>0.9</formula>
    </cfRule>
    <cfRule type="cellIs" dxfId="8" priority="13" operator="greaterThan">
      <formula>90</formula>
    </cfRule>
    <cfRule type="cellIs" dxfId="7" priority="14" operator="equal">
      <formula>"&gt;90%"</formula>
    </cfRule>
  </conditionalFormatting>
  <conditionalFormatting sqref="K67:K76">
    <cfRule type="cellIs" dxfId="6" priority="1" operator="equal">
      <formula>"""% cumple"""</formula>
    </cfRule>
    <cfRule type="cellIs" dxfId="5" priority="2" operator="equal">
      <formula>"% cumple"</formula>
    </cfRule>
    <cfRule type="cellIs" dxfId="4" priority="3" operator="equal">
      <formula>"N/A"</formula>
    </cfRule>
    <cfRule type="cellIs" dxfId="3" priority="4" operator="greaterThan">
      <formula>0.9</formula>
    </cfRule>
    <cfRule type="cellIs" dxfId="2" priority="5" operator="between">
      <formula>0.65</formula>
      <formula>0.9</formula>
    </cfRule>
    <cfRule type="cellIs" dxfId="1" priority="6" operator="greaterThan">
      <formula>90</formula>
    </cfRule>
    <cfRule type="cellIs" dxfId="0" priority="7" operator="equal">
      <formula>"&gt;90%"</formula>
    </cfRule>
  </conditionalFormatting>
  <printOptions verticalCentered="1"/>
  <pageMargins left="0.27559055118110237" right="0.19685039370078741" top="0.27559055118110237" bottom="0.19685039370078741" header="0" footer="0"/>
  <pageSetup paperSize="141" scale="95"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D273-72E8-4E59-9DB7-11B18C1BA6FD}">
  <dimension ref="A1:O42"/>
  <sheetViews>
    <sheetView zoomScale="70" zoomScaleNormal="70" workbookViewId="0">
      <selection activeCell="I17" sqref="I17"/>
    </sheetView>
  </sheetViews>
  <sheetFormatPr baseColWidth="10" defaultRowHeight="12.75"/>
  <cols>
    <col min="1" max="1" width="16.85546875" style="157" customWidth="1"/>
    <col min="2" max="2" width="11.5703125" style="157" customWidth="1"/>
    <col min="3" max="3" width="25.140625" style="157" customWidth="1"/>
    <col min="4" max="4" width="10.85546875" style="157" customWidth="1"/>
    <col min="5" max="5" width="50.140625" style="157" customWidth="1"/>
    <col min="6" max="6" width="47.42578125" style="157" customWidth="1"/>
    <col min="7" max="7" width="17.42578125" style="157" customWidth="1"/>
    <col min="8" max="9" width="15.42578125" style="157" customWidth="1"/>
    <col min="10" max="10" width="12.28515625" style="157" customWidth="1"/>
    <col min="11" max="11" width="12.5703125" style="157" customWidth="1"/>
    <col min="12" max="12" width="12.140625" style="157" customWidth="1"/>
    <col min="13" max="13" width="17" style="157" customWidth="1"/>
    <col min="14" max="14" width="2.140625" style="157" customWidth="1"/>
    <col min="15" max="15" width="3.5703125" style="157" customWidth="1"/>
    <col min="16" max="235" width="9.140625" style="157" customWidth="1"/>
    <col min="236" max="236" width="16.85546875" style="157" customWidth="1"/>
    <col min="237" max="237" width="8.85546875" style="157" customWidth="1"/>
    <col min="238" max="238" width="1.140625" style="157" customWidth="1"/>
    <col min="239" max="239" width="25.140625" style="157" customWidth="1"/>
    <col min="240" max="240" width="10.85546875" style="157" customWidth="1"/>
    <col min="241" max="242" width="16.85546875" style="157" customWidth="1"/>
    <col min="243" max="243" width="8.85546875" style="157" customWidth="1"/>
    <col min="244" max="244" width="11.85546875" style="157" customWidth="1"/>
    <col min="245" max="245" width="4" style="157" customWidth="1"/>
    <col min="246" max="246" width="11.85546875" style="157" customWidth="1"/>
    <col min="247" max="247" width="5" style="157" customWidth="1"/>
    <col min="248" max="248" width="11.7109375" style="157" customWidth="1"/>
    <col min="249" max="249" width="12.28515625" style="157" customWidth="1"/>
    <col min="250" max="250" width="9" style="157" customWidth="1"/>
    <col min="251" max="251" width="16" style="157" customWidth="1"/>
    <col min="252" max="253" width="17" style="157" customWidth="1"/>
    <col min="254" max="491" width="9.140625" style="157" customWidth="1"/>
    <col min="492" max="492" width="16.85546875" style="157" customWidth="1"/>
    <col min="493" max="493" width="8.85546875" style="157" customWidth="1"/>
    <col min="494" max="494" width="1.140625" style="157" customWidth="1"/>
    <col min="495" max="495" width="25.140625" style="157" customWidth="1"/>
    <col min="496" max="496" width="10.85546875" style="157" customWidth="1"/>
    <col min="497" max="498" width="16.85546875" style="157" customWidth="1"/>
    <col min="499" max="499" width="8.85546875" style="157" customWidth="1"/>
    <col min="500" max="500" width="11.85546875" style="157" customWidth="1"/>
    <col min="501" max="501" width="4" style="157" customWidth="1"/>
    <col min="502" max="502" width="11.85546875" style="157" customWidth="1"/>
    <col min="503" max="503" width="5" style="157" customWidth="1"/>
    <col min="504" max="504" width="11.7109375" style="157" customWidth="1"/>
    <col min="505" max="505" width="12.28515625" style="157" customWidth="1"/>
    <col min="506" max="506" width="9" style="157" customWidth="1"/>
    <col min="507" max="507" width="16" style="157" customWidth="1"/>
    <col min="508" max="509" width="17" style="157" customWidth="1"/>
    <col min="510" max="747" width="9.140625" style="157" customWidth="1"/>
    <col min="748" max="748" width="16.85546875" style="157" customWidth="1"/>
    <col min="749" max="749" width="8.85546875" style="157" customWidth="1"/>
    <col min="750" max="750" width="1.140625" style="157" customWidth="1"/>
    <col min="751" max="751" width="25.140625" style="157" customWidth="1"/>
    <col min="752" max="752" width="10.85546875" style="157" customWidth="1"/>
    <col min="753" max="754" width="16.85546875" style="157" customWidth="1"/>
    <col min="755" max="755" width="8.85546875" style="157" customWidth="1"/>
    <col min="756" max="756" width="11.85546875" style="157" customWidth="1"/>
    <col min="757" max="757" width="4" style="157" customWidth="1"/>
    <col min="758" max="758" width="11.85546875" style="157" customWidth="1"/>
    <col min="759" max="759" width="5" style="157" customWidth="1"/>
    <col min="760" max="760" width="11.7109375" style="157" customWidth="1"/>
    <col min="761" max="761" width="12.28515625" style="157" customWidth="1"/>
    <col min="762" max="762" width="9" style="157" customWidth="1"/>
    <col min="763" max="763" width="16" style="157" customWidth="1"/>
    <col min="764" max="765" width="17" style="157" customWidth="1"/>
    <col min="766" max="1003" width="9.140625" style="157" customWidth="1"/>
    <col min="1004" max="1004" width="16.85546875" style="157" customWidth="1"/>
    <col min="1005" max="1005" width="8.85546875" style="157" customWidth="1"/>
    <col min="1006" max="1006" width="1.140625" style="157" customWidth="1"/>
    <col min="1007" max="1007" width="25.140625" style="157" customWidth="1"/>
    <col min="1008" max="1008" width="10.85546875" style="157" customWidth="1"/>
    <col min="1009" max="1010" width="16.85546875" style="157" customWidth="1"/>
    <col min="1011" max="1011" width="8.85546875" style="157" customWidth="1"/>
    <col min="1012" max="1012" width="11.85546875" style="157" customWidth="1"/>
    <col min="1013" max="1013" width="4" style="157" customWidth="1"/>
    <col min="1014" max="1014" width="11.85546875" style="157" customWidth="1"/>
    <col min="1015" max="1015" width="5" style="157" customWidth="1"/>
    <col min="1016" max="1016" width="11.7109375" style="157" customWidth="1"/>
    <col min="1017" max="1017" width="12.28515625" style="157" customWidth="1"/>
    <col min="1018" max="1018" width="9" style="157" customWidth="1"/>
    <col min="1019" max="1019" width="16" style="157" customWidth="1"/>
    <col min="1020" max="1021" width="17" style="157" customWidth="1"/>
    <col min="1022" max="1259" width="9.140625" style="157" customWidth="1"/>
    <col min="1260" max="1260" width="16.85546875" style="157" customWidth="1"/>
    <col min="1261" max="1261" width="8.85546875" style="157" customWidth="1"/>
    <col min="1262" max="1262" width="1.140625" style="157" customWidth="1"/>
    <col min="1263" max="1263" width="25.140625" style="157" customWidth="1"/>
    <col min="1264" max="1264" width="10.85546875" style="157" customWidth="1"/>
    <col min="1265" max="1266" width="16.85546875" style="157" customWidth="1"/>
    <col min="1267" max="1267" width="8.85546875" style="157" customWidth="1"/>
    <col min="1268" max="1268" width="11.85546875" style="157" customWidth="1"/>
    <col min="1269" max="1269" width="4" style="157" customWidth="1"/>
    <col min="1270" max="1270" width="11.85546875" style="157" customWidth="1"/>
    <col min="1271" max="1271" width="5" style="157" customWidth="1"/>
    <col min="1272" max="1272" width="11.7109375" style="157" customWidth="1"/>
    <col min="1273" max="1273" width="12.28515625" style="157" customWidth="1"/>
    <col min="1274" max="1274" width="9" style="157" customWidth="1"/>
    <col min="1275" max="1275" width="16" style="157" customWidth="1"/>
    <col min="1276" max="1277" width="17" style="157" customWidth="1"/>
    <col min="1278" max="1515" width="9.140625" style="157" customWidth="1"/>
    <col min="1516" max="1516" width="16.85546875" style="157" customWidth="1"/>
    <col min="1517" max="1517" width="8.85546875" style="157" customWidth="1"/>
    <col min="1518" max="1518" width="1.140625" style="157" customWidth="1"/>
    <col min="1519" max="1519" width="25.140625" style="157" customWidth="1"/>
    <col min="1520" max="1520" width="10.85546875" style="157" customWidth="1"/>
    <col min="1521" max="1522" width="16.85546875" style="157" customWidth="1"/>
    <col min="1523" max="1523" width="8.85546875" style="157" customWidth="1"/>
    <col min="1524" max="1524" width="11.85546875" style="157" customWidth="1"/>
    <col min="1525" max="1525" width="4" style="157" customWidth="1"/>
    <col min="1526" max="1526" width="11.85546875" style="157" customWidth="1"/>
    <col min="1527" max="1527" width="5" style="157" customWidth="1"/>
    <col min="1528" max="1528" width="11.7109375" style="157" customWidth="1"/>
    <col min="1529" max="1529" width="12.28515625" style="157" customWidth="1"/>
    <col min="1530" max="1530" width="9" style="157" customWidth="1"/>
    <col min="1531" max="1531" width="16" style="157" customWidth="1"/>
    <col min="1532" max="1533" width="17" style="157" customWidth="1"/>
    <col min="1534" max="1771" width="9.140625" style="157" customWidth="1"/>
    <col min="1772" max="1772" width="16.85546875" style="157" customWidth="1"/>
    <col min="1773" max="1773" width="8.85546875" style="157" customWidth="1"/>
    <col min="1774" max="1774" width="1.140625" style="157" customWidth="1"/>
    <col min="1775" max="1775" width="25.140625" style="157" customWidth="1"/>
    <col min="1776" max="1776" width="10.85546875" style="157" customWidth="1"/>
    <col min="1777" max="1778" width="16.85546875" style="157" customWidth="1"/>
    <col min="1779" max="1779" width="8.85546875" style="157" customWidth="1"/>
    <col min="1780" max="1780" width="11.85546875" style="157" customWidth="1"/>
    <col min="1781" max="1781" width="4" style="157" customWidth="1"/>
    <col min="1782" max="1782" width="11.85546875" style="157" customWidth="1"/>
    <col min="1783" max="1783" width="5" style="157" customWidth="1"/>
    <col min="1784" max="1784" width="11.7109375" style="157" customWidth="1"/>
    <col min="1785" max="1785" width="12.28515625" style="157" customWidth="1"/>
    <col min="1786" max="1786" width="9" style="157" customWidth="1"/>
    <col min="1787" max="1787" width="16" style="157" customWidth="1"/>
    <col min="1788" max="1789" width="17" style="157" customWidth="1"/>
    <col min="1790" max="2027" width="9.140625" style="157" customWidth="1"/>
    <col min="2028" max="2028" width="16.85546875" style="157" customWidth="1"/>
    <col min="2029" max="2029" width="8.85546875" style="157" customWidth="1"/>
    <col min="2030" max="2030" width="1.140625" style="157" customWidth="1"/>
    <col min="2031" max="2031" width="25.140625" style="157" customWidth="1"/>
    <col min="2032" max="2032" width="10.85546875" style="157" customWidth="1"/>
    <col min="2033" max="2034" width="16.85546875" style="157" customWidth="1"/>
    <col min="2035" max="2035" width="8.85546875" style="157" customWidth="1"/>
    <col min="2036" max="2036" width="11.85546875" style="157" customWidth="1"/>
    <col min="2037" max="2037" width="4" style="157" customWidth="1"/>
    <col min="2038" max="2038" width="11.85546875" style="157" customWidth="1"/>
    <col min="2039" max="2039" width="5" style="157" customWidth="1"/>
    <col min="2040" max="2040" width="11.7109375" style="157" customWidth="1"/>
    <col min="2041" max="2041" width="12.28515625" style="157" customWidth="1"/>
    <col min="2042" max="2042" width="9" style="157" customWidth="1"/>
    <col min="2043" max="2043" width="16" style="157" customWidth="1"/>
    <col min="2044" max="2045" width="17" style="157" customWidth="1"/>
    <col min="2046" max="2283" width="9.140625" style="157" customWidth="1"/>
    <col min="2284" max="2284" width="16.85546875" style="157" customWidth="1"/>
    <col min="2285" max="2285" width="8.85546875" style="157" customWidth="1"/>
    <col min="2286" max="2286" width="1.140625" style="157" customWidth="1"/>
    <col min="2287" max="2287" width="25.140625" style="157" customWidth="1"/>
    <col min="2288" max="2288" width="10.85546875" style="157" customWidth="1"/>
    <col min="2289" max="2290" width="16.85546875" style="157" customWidth="1"/>
    <col min="2291" max="2291" width="8.85546875" style="157" customWidth="1"/>
    <col min="2292" max="2292" width="11.85546875" style="157" customWidth="1"/>
    <col min="2293" max="2293" width="4" style="157" customWidth="1"/>
    <col min="2294" max="2294" width="11.85546875" style="157" customWidth="1"/>
    <col min="2295" max="2295" width="5" style="157" customWidth="1"/>
    <col min="2296" max="2296" width="11.7109375" style="157" customWidth="1"/>
    <col min="2297" max="2297" width="12.28515625" style="157" customWidth="1"/>
    <col min="2298" max="2298" width="9" style="157" customWidth="1"/>
    <col min="2299" max="2299" width="16" style="157" customWidth="1"/>
    <col min="2300" max="2301" width="17" style="157" customWidth="1"/>
    <col min="2302" max="2539" width="9.140625" style="157" customWidth="1"/>
    <col min="2540" max="2540" width="16.85546875" style="157" customWidth="1"/>
    <col min="2541" max="2541" width="8.85546875" style="157" customWidth="1"/>
    <col min="2542" max="2542" width="1.140625" style="157" customWidth="1"/>
    <col min="2543" max="2543" width="25.140625" style="157" customWidth="1"/>
    <col min="2544" max="2544" width="10.85546875" style="157" customWidth="1"/>
    <col min="2545" max="2546" width="16.85546875" style="157" customWidth="1"/>
    <col min="2547" max="2547" width="8.85546875" style="157" customWidth="1"/>
    <col min="2548" max="2548" width="11.85546875" style="157" customWidth="1"/>
    <col min="2549" max="2549" width="4" style="157" customWidth="1"/>
    <col min="2550" max="2550" width="11.85546875" style="157" customWidth="1"/>
    <col min="2551" max="2551" width="5" style="157" customWidth="1"/>
    <col min="2552" max="2552" width="11.7109375" style="157" customWidth="1"/>
    <col min="2553" max="2553" width="12.28515625" style="157" customWidth="1"/>
    <col min="2554" max="2554" width="9" style="157" customWidth="1"/>
    <col min="2555" max="2555" width="16" style="157" customWidth="1"/>
    <col min="2556" max="2557" width="17" style="157" customWidth="1"/>
    <col min="2558" max="2795" width="9.140625" style="157" customWidth="1"/>
    <col min="2796" max="2796" width="16.85546875" style="157" customWidth="1"/>
    <col min="2797" max="2797" width="8.85546875" style="157" customWidth="1"/>
    <col min="2798" max="2798" width="1.140625" style="157" customWidth="1"/>
    <col min="2799" max="2799" width="25.140625" style="157" customWidth="1"/>
    <col min="2800" max="2800" width="10.85546875" style="157" customWidth="1"/>
    <col min="2801" max="2802" width="16.85546875" style="157" customWidth="1"/>
    <col min="2803" max="2803" width="8.85546875" style="157" customWidth="1"/>
    <col min="2804" max="2804" width="11.85546875" style="157" customWidth="1"/>
    <col min="2805" max="2805" width="4" style="157" customWidth="1"/>
    <col min="2806" max="2806" width="11.85546875" style="157" customWidth="1"/>
    <col min="2807" max="2807" width="5" style="157" customWidth="1"/>
    <col min="2808" max="2808" width="11.7109375" style="157" customWidth="1"/>
    <col min="2809" max="2809" width="12.28515625" style="157" customWidth="1"/>
    <col min="2810" max="2810" width="9" style="157" customWidth="1"/>
    <col min="2811" max="2811" width="16" style="157" customWidth="1"/>
    <col min="2812" max="2813" width="17" style="157" customWidth="1"/>
    <col min="2814" max="3051" width="9.140625" style="157" customWidth="1"/>
    <col min="3052" max="3052" width="16.85546875" style="157" customWidth="1"/>
    <col min="3053" max="3053" width="8.85546875" style="157" customWidth="1"/>
    <col min="3054" max="3054" width="1.140625" style="157" customWidth="1"/>
    <col min="3055" max="3055" width="25.140625" style="157" customWidth="1"/>
    <col min="3056" max="3056" width="10.85546875" style="157" customWidth="1"/>
    <col min="3057" max="3058" width="16.85546875" style="157" customWidth="1"/>
    <col min="3059" max="3059" width="8.85546875" style="157" customWidth="1"/>
    <col min="3060" max="3060" width="11.85546875" style="157" customWidth="1"/>
    <col min="3061" max="3061" width="4" style="157" customWidth="1"/>
    <col min="3062" max="3062" width="11.85546875" style="157" customWidth="1"/>
    <col min="3063" max="3063" width="5" style="157" customWidth="1"/>
    <col min="3064" max="3064" width="11.7109375" style="157" customWidth="1"/>
    <col min="3065" max="3065" width="12.28515625" style="157" customWidth="1"/>
    <col min="3066" max="3066" width="9" style="157" customWidth="1"/>
    <col min="3067" max="3067" width="16" style="157" customWidth="1"/>
    <col min="3068" max="3069" width="17" style="157" customWidth="1"/>
    <col min="3070" max="3307" width="9.140625" style="157" customWidth="1"/>
    <col min="3308" max="3308" width="16.85546875" style="157" customWidth="1"/>
    <col min="3309" max="3309" width="8.85546875" style="157" customWidth="1"/>
    <col min="3310" max="3310" width="1.140625" style="157" customWidth="1"/>
    <col min="3311" max="3311" width="25.140625" style="157" customWidth="1"/>
    <col min="3312" max="3312" width="10.85546875" style="157" customWidth="1"/>
    <col min="3313" max="3314" width="16.85546875" style="157" customWidth="1"/>
    <col min="3315" max="3315" width="8.85546875" style="157" customWidth="1"/>
    <col min="3316" max="3316" width="11.85546875" style="157" customWidth="1"/>
    <col min="3317" max="3317" width="4" style="157" customWidth="1"/>
    <col min="3318" max="3318" width="11.85546875" style="157" customWidth="1"/>
    <col min="3319" max="3319" width="5" style="157" customWidth="1"/>
    <col min="3320" max="3320" width="11.7109375" style="157" customWidth="1"/>
    <col min="3321" max="3321" width="12.28515625" style="157" customWidth="1"/>
    <col min="3322" max="3322" width="9" style="157" customWidth="1"/>
    <col min="3323" max="3323" width="16" style="157" customWidth="1"/>
    <col min="3324" max="3325" width="17" style="157" customWidth="1"/>
    <col min="3326" max="3563" width="9.140625" style="157" customWidth="1"/>
    <col min="3564" max="3564" width="16.85546875" style="157" customWidth="1"/>
    <col min="3565" max="3565" width="8.85546875" style="157" customWidth="1"/>
    <col min="3566" max="3566" width="1.140625" style="157" customWidth="1"/>
    <col min="3567" max="3567" width="25.140625" style="157" customWidth="1"/>
    <col min="3568" max="3568" width="10.85546875" style="157" customWidth="1"/>
    <col min="3569" max="3570" width="16.85546875" style="157" customWidth="1"/>
    <col min="3571" max="3571" width="8.85546875" style="157" customWidth="1"/>
    <col min="3572" max="3572" width="11.85546875" style="157" customWidth="1"/>
    <col min="3573" max="3573" width="4" style="157" customWidth="1"/>
    <col min="3574" max="3574" width="11.85546875" style="157" customWidth="1"/>
    <col min="3575" max="3575" width="5" style="157" customWidth="1"/>
    <col min="3576" max="3576" width="11.7109375" style="157" customWidth="1"/>
    <col min="3577" max="3577" width="12.28515625" style="157" customWidth="1"/>
    <col min="3578" max="3578" width="9" style="157" customWidth="1"/>
    <col min="3579" max="3579" width="16" style="157" customWidth="1"/>
    <col min="3580" max="3581" width="17" style="157" customWidth="1"/>
    <col min="3582" max="3819" width="9.140625" style="157" customWidth="1"/>
    <col min="3820" max="3820" width="16.85546875" style="157" customWidth="1"/>
    <col min="3821" max="3821" width="8.85546875" style="157" customWidth="1"/>
    <col min="3822" max="3822" width="1.140625" style="157" customWidth="1"/>
    <col min="3823" max="3823" width="25.140625" style="157" customWidth="1"/>
    <col min="3824" max="3824" width="10.85546875" style="157" customWidth="1"/>
    <col min="3825" max="3826" width="16.85546875" style="157" customWidth="1"/>
    <col min="3827" max="3827" width="8.85546875" style="157" customWidth="1"/>
    <col min="3828" max="3828" width="11.85546875" style="157" customWidth="1"/>
    <col min="3829" max="3829" width="4" style="157" customWidth="1"/>
    <col min="3830" max="3830" width="11.85546875" style="157" customWidth="1"/>
    <col min="3831" max="3831" width="5" style="157" customWidth="1"/>
    <col min="3832" max="3832" width="11.7109375" style="157" customWidth="1"/>
    <col min="3833" max="3833" width="12.28515625" style="157" customWidth="1"/>
    <col min="3834" max="3834" width="9" style="157" customWidth="1"/>
    <col min="3835" max="3835" width="16" style="157" customWidth="1"/>
    <col min="3836" max="3837" width="17" style="157" customWidth="1"/>
    <col min="3838" max="4075" width="9.140625" style="157" customWidth="1"/>
    <col min="4076" max="4076" width="16.85546875" style="157" customWidth="1"/>
    <col min="4077" max="4077" width="8.85546875" style="157" customWidth="1"/>
    <col min="4078" max="4078" width="1.140625" style="157" customWidth="1"/>
    <col min="4079" max="4079" width="25.140625" style="157" customWidth="1"/>
    <col min="4080" max="4080" width="10.85546875" style="157" customWidth="1"/>
    <col min="4081" max="4082" width="16.85546875" style="157" customWidth="1"/>
    <col min="4083" max="4083" width="8.85546875" style="157" customWidth="1"/>
    <col min="4084" max="4084" width="11.85546875" style="157" customWidth="1"/>
    <col min="4085" max="4085" width="4" style="157" customWidth="1"/>
    <col min="4086" max="4086" width="11.85546875" style="157" customWidth="1"/>
    <col min="4087" max="4087" width="5" style="157" customWidth="1"/>
    <col min="4088" max="4088" width="11.7109375" style="157" customWidth="1"/>
    <col min="4089" max="4089" width="12.28515625" style="157" customWidth="1"/>
    <col min="4090" max="4090" width="9" style="157" customWidth="1"/>
    <col min="4091" max="4091" width="16" style="157" customWidth="1"/>
    <col min="4092" max="4093" width="17" style="157" customWidth="1"/>
    <col min="4094" max="4331" width="9.140625" style="157" customWidth="1"/>
    <col min="4332" max="4332" width="16.85546875" style="157" customWidth="1"/>
    <col min="4333" max="4333" width="8.85546875" style="157" customWidth="1"/>
    <col min="4334" max="4334" width="1.140625" style="157" customWidth="1"/>
    <col min="4335" max="4335" width="25.140625" style="157" customWidth="1"/>
    <col min="4336" max="4336" width="10.85546875" style="157" customWidth="1"/>
    <col min="4337" max="4338" width="16.85546875" style="157" customWidth="1"/>
    <col min="4339" max="4339" width="8.85546875" style="157" customWidth="1"/>
    <col min="4340" max="4340" width="11.85546875" style="157" customWidth="1"/>
    <col min="4341" max="4341" width="4" style="157" customWidth="1"/>
    <col min="4342" max="4342" width="11.85546875" style="157" customWidth="1"/>
    <col min="4343" max="4343" width="5" style="157" customWidth="1"/>
    <col min="4344" max="4344" width="11.7109375" style="157" customWidth="1"/>
    <col min="4345" max="4345" width="12.28515625" style="157" customWidth="1"/>
    <col min="4346" max="4346" width="9" style="157" customWidth="1"/>
    <col min="4347" max="4347" width="16" style="157" customWidth="1"/>
    <col min="4348" max="4349" width="17" style="157" customWidth="1"/>
    <col min="4350" max="4587" width="9.140625" style="157" customWidth="1"/>
    <col min="4588" max="4588" width="16.85546875" style="157" customWidth="1"/>
    <col min="4589" max="4589" width="8.85546875" style="157" customWidth="1"/>
    <col min="4590" max="4590" width="1.140625" style="157" customWidth="1"/>
    <col min="4591" max="4591" width="25.140625" style="157" customWidth="1"/>
    <col min="4592" max="4592" width="10.85546875" style="157" customWidth="1"/>
    <col min="4593" max="4594" width="16.85546875" style="157" customWidth="1"/>
    <col min="4595" max="4595" width="8.85546875" style="157" customWidth="1"/>
    <col min="4596" max="4596" width="11.85546875" style="157" customWidth="1"/>
    <col min="4597" max="4597" width="4" style="157" customWidth="1"/>
    <col min="4598" max="4598" width="11.85546875" style="157" customWidth="1"/>
    <col min="4599" max="4599" width="5" style="157" customWidth="1"/>
    <col min="4600" max="4600" width="11.7109375" style="157" customWidth="1"/>
    <col min="4601" max="4601" width="12.28515625" style="157" customWidth="1"/>
    <col min="4602" max="4602" width="9" style="157" customWidth="1"/>
    <col min="4603" max="4603" width="16" style="157" customWidth="1"/>
    <col min="4604" max="4605" width="17" style="157" customWidth="1"/>
    <col min="4606" max="4843" width="9.140625" style="157" customWidth="1"/>
    <col min="4844" max="4844" width="16.85546875" style="157" customWidth="1"/>
    <col min="4845" max="4845" width="8.85546875" style="157" customWidth="1"/>
    <col min="4846" max="4846" width="1.140625" style="157" customWidth="1"/>
    <col min="4847" max="4847" width="25.140625" style="157" customWidth="1"/>
    <col min="4848" max="4848" width="10.85546875" style="157" customWidth="1"/>
    <col min="4849" max="4850" width="16.85546875" style="157" customWidth="1"/>
    <col min="4851" max="4851" width="8.85546875" style="157" customWidth="1"/>
    <col min="4852" max="4852" width="11.85546875" style="157" customWidth="1"/>
    <col min="4853" max="4853" width="4" style="157" customWidth="1"/>
    <col min="4854" max="4854" width="11.85546875" style="157" customWidth="1"/>
    <col min="4855" max="4855" width="5" style="157" customWidth="1"/>
    <col min="4856" max="4856" width="11.7109375" style="157" customWidth="1"/>
    <col min="4857" max="4857" width="12.28515625" style="157" customWidth="1"/>
    <col min="4858" max="4858" width="9" style="157" customWidth="1"/>
    <col min="4859" max="4859" width="16" style="157" customWidth="1"/>
    <col min="4860" max="4861" width="17" style="157" customWidth="1"/>
    <col min="4862" max="5099" width="9.140625" style="157" customWidth="1"/>
    <col min="5100" max="5100" width="16.85546875" style="157" customWidth="1"/>
    <col min="5101" max="5101" width="8.85546875" style="157" customWidth="1"/>
    <col min="5102" max="5102" width="1.140625" style="157" customWidth="1"/>
    <col min="5103" max="5103" width="25.140625" style="157" customWidth="1"/>
    <col min="5104" max="5104" width="10.85546875" style="157" customWidth="1"/>
    <col min="5105" max="5106" width="16.85546875" style="157" customWidth="1"/>
    <col min="5107" max="5107" width="8.85546875" style="157" customWidth="1"/>
    <col min="5108" max="5108" width="11.85546875" style="157" customWidth="1"/>
    <col min="5109" max="5109" width="4" style="157" customWidth="1"/>
    <col min="5110" max="5110" width="11.85546875" style="157" customWidth="1"/>
    <col min="5111" max="5111" width="5" style="157" customWidth="1"/>
    <col min="5112" max="5112" width="11.7109375" style="157" customWidth="1"/>
    <col min="5113" max="5113" width="12.28515625" style="157" customWidth="1"/>
    <col min="5114" max="5114" width="9" style="157" customWidth="1"/>
    <col min="5115" max="5115" width="16" style="157" customWidth="1"/>
    <col min="5116" max="5117" width="17" style="157" customWidth="1"/>
    <col min="5118" max="5355" width="9.140625" style="157" customWidth="1"/>
    <col min="5356" max="5356" width="16.85546875" style="157" customWidth="1"/>
    <col min="5357" max="5357" width="8.85546875" style="157" customWidth="1"/>
    <col min="5358" max="5358" width="1.140625" style="157" customWidth="1"/>
    <col min="5359" max="5359" width="25.140625" style="157" customWidth="1"/>
    <col min="5360" max="5360" width="10.85546875" style="157" customWidth="1"/>
    <col min="5361" max="5362" width="16.85546875" style="157" customWidth="1"/>
    <col min="5363" max="5363" width="8.85546875" style="157" customWidth="1"/>
    <col min="5364" max="5364" width="11.85546875" style="157" customWidth="1"/>
    <col min="5365" max="5365" width="4" style="157" customWidth="1"/>
    <col min="5366" max="5366" width="11.85546875" style="157" customWidth="1"/>
    <col min="5367" max="5367" width="5" style="157" customWidth="1"/>
    <col min="5368" max="5368" width="11.7109375" style="157" customWidth="1"/>
    <col min="5369" max="5369" width="12.28515625" style="157" customWidth="1"/>
    <col min="5370" max="5370" width="9" style="157" customWidth="1"/>
    <col min="5371" max="5371" width="16" style="157" customWidth="1"/>
    <col min="5372" max="5373" width="17" style="157" customWidth="1"/>
    <col min="5374" max="5611" width="9.140625" style="157" customWidth="1"/>
    <col min="5612" max="5612" width="16.85546875" style="157" customWidth="1"/>
    <col min="5613" max="5613" width="8.85546875" style="157" customWidth="1"/>
    <col min="5614" max="5614" width="1.140625" style="157" customWidth="1"/>
    <col min="5615" max="5615" width="25.140625" style="157" customWidth="1"/>
    <col min="5616" max="5616" width="10.85546875" style="157" customWidth="1"/>
    <col min="5617" max="5618" width="16.85546875" style="157" customWidth="1"/>
    <col min="5619" max="5619" width="8.85546875" style="157" customWidth="1"/>
    <col min="5620" max="5620" width="11.85546875" style="157" customWidth="1"/>
    <col min="5621" max="5621" width="4" style="157" customWidth="1"/>
    <col min="5622" max="5622" width="11.85546875" style="157" customWidth="1"/>
    <col min="5623" max="5623" width="5" style="157" customWidth="1"/>
    <col min="5624" max="5624" width="11.7109375" style="157" customWidth="1"/>
    <col min="5625" max="5625" width="12.28515625" style="157" customWidth="1"/>
    <col min="5626" max="5626" width="9" style="157" customWidth="1"/>
    <col min="5627" max="5627" width="16" style="157" customWidth="1"/>
    <col min="5628" max="5629" width="17" style="157" customWidth="1"/>
    <col min="5630" max="5867" width="9.140625" style="157" customWidth="1"/>
    <col min="5868" max="5868" width="16.85546875" style="157" customWidth="1"/>
    <col min="5869" max="5869" width="8.85546875" style="157" customWidth="1"/>
    <col min="5870" max="5870" width="1.140625" style="157" customWidth="1"/>
    <col min="5871" max="5871" width="25.140625" style="157" customWidth="1"/>
    <col min="5872" max="5872" width="10.85546875" style="157" customWidth="1"/>
    <col min="5873" max="5874" width="16.85546875" style="157" customWidth="1"/>
    <col min="5875" max="5875" width="8.85546875" style="157" customWidth="1"/>
    <col min="5876" max="5876" width="11.85546875" style="157" customWidth="1"/>
    <col min="5877" max="5877" width="4" style="157" customWidth="1"/>
    <col min="5878" max="5878" width="11.85546875" style="157" customWidth="1"/>
    <col min="5879" max="5879" width="5" style="157" customWidth="1"/>
    <col min="5880" max="5880" width="11.7109375" style="157" customWidth="1"/>
    <col min="5881" max="5881" width="12.28515625" style="157" customWidth="1"/>
    <col min="5882" max="5882" width="9" style="157" customWidth="1"/>
    <col min="5883" max="5883" width="16" style="157" customWidth="1"/>
    <col min="5884" max="5885" width="17" style="157" customWidth="1"/>
    <col min="5886" max="6123" width="9.140625" style="157" customWidth="1"/>
    <col min="6124" max="6124" width="16.85546875" style="157" customWidth="1"/>
    <col min="6125" max="6125" width="8.85546875" style="157" customWidth="1"/>
    <col min="6126" max="6126" width="1.140625" style="157" customWidth="1"/>
    <col min="6127" max="6127" width="25.140625" style="157" customWidth="1"/>
    <col min="6128" max="6128" width="10.85546875" style="157" customWidth="1"/>
    <col min="6129" max="6130" width="16.85546875" style="157" customWidth="1"/>
    <col min="6131" max="6131" width="8.85546875" style="157" customWidth="1"/>
    <col min="6132" max="6132" width="11.85546875" style="157" customWidth="1"/>
    <col min="6133" max="6133" width="4" style="157" customWidth="1"/>
    <col min="6134" max="6134" width="11.85546875" style="157" customWidth="1"/>
    <col min="6135" max="6135" width="5" style="157" customWidth="1"/>
    <col min="6136" max="6136" width="11.7109375" style="157" customWidth="1"/>
    <col min="6137" max="6137" width="12.28515625" style="157" customWidth="1"/>
    <col min="6138" max="6138" width="9" style="157" customWidth="1"/>
    <col min="6139" max="6139" width="16" style="157" customWidth="1"/>
    <col min="6140" max="6141" width="17" style="157" customWidth="1"/>
    <col min="6142" max="6379" width="9.140625" style="157" customWidth="1"/>
    <col min="6380" max="6380" width="16.85546875" style="157" customWidth="1"/>
    <col min="6381" max="6381" width="8.85546875" style="157" customWidth="1"/>
    <col min="6382" max="6382" width="1.140625" style="157" customWidth="1"/>
    <col min="6383" max="6383" width="25.140625" style="157" customWidth="1"/>
    <col min="6384" max="6384" width="10.85546875" style="157" customWidth="1"/>
    <col min="6385" max="6386" width="16.85546875" style="157" customWidth="1"/>
    <col min="6387" max="6387" width="8.85546875" style="157" customWidth="1"/>
    <col min="6388" max="6388" width="11.85546875" style="157" customWidth="1"/>
    <col min="6389" max="6389" width="4" style="157" customWidth="1"/>
    <col min="6390" max="6390" width="11.85546875" style="157" customWidth="1"/>
    <col min="6391" max="6391" width="5" style="157" customWidth="1"/>
    <col min="6392" max="6392" width="11.7109375" style="157" customWidth="1"/>
    <col min="6393" max="6393" width="12.28515625" style="157" customWidth="1"/>
    <col min="6394" max="6394" width="9" style="157" customWidth="1"/>
    <col min="6395" max="6395" width="16" style="157" customWidth="1"/>
    <col min="6396" max="6397" width="17" style="157" customWidth="1"/>
    <col min="6398" max="6635" width="9.140625" style="157" customWidth="1"/>
    <col min="6636" max="6636" width="16.85546875" style="157" customWidth="1"/>
    <col min="6637" max="6637" width="8.85546875" style="157" customWidth="1"/>
    <col min="6638" max="6638" width="1.140625" style="157" customWidth="1"/>
    <col min="6639" max="6639" width="25.140625" style="157" customWidth="1"/>
    <col min="6640" max="6640" width="10.85546875" style="157" customWidth="1"/>
    <col min="6641" max="6642" width="16.85546875" style="157" customWidth="1"/>
    <col min="6643" max="6643" width="8.85546875" style="157" customWidth="1"/>
    <col min="6644" max="6644" width="11.85546875" style="157" customWidth="1"/>
    <col min="6645" max="6645" width="4" style="157" customWidth="1"/>
    <col min="6646" max="6646" width="11.85546875" style="157" customWidth="1"/>
    <col min="6647" max="6647" width="5" style="157" customWidth="1"/>
    <col min="6648" max="6648" width="11.7109375" style="157" customWidth="1"/>
    <col min="6649" max="6649" width="12.28515625" style="157" customWidth="1"/>
    <col min="6650" max="6650" width="9" style="157" customWidth="1"/>
    <col min="6651" max="6651" width="16" style="157" customWidth="1"/>
    <col min="6652" max="6653" width="17" style="157" customWidth="1"/>
    <col min="6654" max="6891" width="9.140625" style="157" customWidth="1"/>
    <col min="6892" max="6892" width="16.85546875" style="157" customWidth="1"/>
    <col min="6893" max="6893" width="8.85546875" style="157" customWidth="1"/>
    <col min="6894" max="6894" width="1.140625" style="157" customWidth="1"/>
    <col min="6895" max="6895" width="25.140625" style="157" customWidth="1"/>
    <col min="6896" max="6896" width="10.85546875" style="157" customWidth="1"/>
    <col min="6897" max="6898" width="16.85546875" style="157" customWidth="1"/>
    <col min="6899" max="6899" width="8.85546875" style="157" customWidth="1"/>
    <col min="6900" max="6900" width="11.85546875" style="157" customWidth="1"/>
    <col min="6901" max="6901" width="4" style="157" customWidth="1"/>
    <col min="6902" max="6902" width="11.85546875" style="157" customWidth="1"/>
    <col min="6903" max="6903" width="5" style="157" customWidth="1"/>
    <col min="6904" max="6904" width="11.7109375" style="157" customWidth="1"/>
    <col min="6905" max="6905" width="12.28515625" style="157" customWidth="1"/>
    <col min="6906" max="6906" width="9" style="157" customWidth="1"/>
    <col min="6907" max="6907" width="16" style="157" customWidth="1"/>
    <col min="6908" max="6909" width="17" style="157" customWidth="1"/>
    <col min="6910" max="7147" width="9.140625" style="157" customWidth="1"/>
    <col min="7148" max="7148" width="16.85546875" style="157" customWidth="1"/>
    <col min="7149" max="7149" width="8.85546875" style="157" customWidth="1"/>
    <col min="7150" max="7150" width="1.140625" style="157" customWidth="1"/>
    <col min="7151" max="7151" width="25.140625" style="157" customWidth="1"/>
    <col min="7152" max="7152" width="10.85546875" style="157" customWidth="1"/>
    <col min="7153" max="7154" width="16.85546875" style="157" customWidth="1"/>
    <col min="7155" max="7155" width="8.85546875" style="157" customWidth="1"/>
    <col min="7156" max="7156" width="11.85546875" style="157" customWidth="1"/>
    <col min="7157" max="7157" width="4" style="157" customWidth="1"/>
    <col min="7158" max="7158" width="11.85546875" style="157" customWidth="1"/>
    <col min="7159" max="7159" width="5" style="157" customWidth="1"/>
    <col min="7160" max="7160" width="11.7109375" style="157" customWidth="1"/>
    <col min="7161" max="7161" width="12.28515625" style="157" customWidth="1"/>
    <col min="7162" max="7162" width="9" style="157" customWidth="1"/>
    <col min="7163" max="7163" width="16" style="157" customWidth="1"/>
    <col min="7164" max="7165" width="17" style="157" customWidth="1"/>
    <col min="7166" max="7403" width="9.140625" style="157" customWidth="1"/>
    <col min="7404" max="7404" width="16.85546875" style="157" customWidth="1"/>
    <col min="7405" max="7405" width="8.85546875" style="157" customWidth="1"/>
    <col min="7406" max="7406" width="1.140625" style="157" customWidth="1"/>
    <col min="7407" max="7407" width="25.140625" style="157" customWidth="1"/>
    <col min="7408" max="7408" width="10.85546875" style="157" customWidth="1"/>
    <col min="7409" max="7410" width="16.85546875" style="157" customWidth="1"/>
    <col min="7411" max="7411" width="8.85546875" style="157" customWidth="1"/>
    <col min="7412" max="7412" width="11.85546875" style="157" customWidth="1"/>
    <col min="7413" max="7413" width="4" style="157" customWidth="1"/>
    <col min="7414" max="7414" width="11.85546875" style="157" customWidth="1"/>
    <col min="7415" max="7415" width="5" style="157" customWidth="1"/>
    <col min="7416" max="7416" width="11.7109375" style="157" customWidth="1"/>
    <col min="7417" max="7417" width="12.28515625" style="157" customWidth="1"/>
    <col min="7418" max="7418" width="9" style="157" customWidth="1"/>
    <col min="7419" max="7419" width="16" style="157" customWidth="1"/>
    <col min="7420" max="7421" width="17" style="157" customWidth="1"/>
    <col min="7422" max="7659" width="9.140625" style="157" customWidth="1"/>
    <col min="7660" max="7660" width="16.85546875" style="157" customWidth="1"/>
    <col min="7661" max="7661" width="8.85546875" style="157" customWidth="1"/>
    <col min="7662" max="7662" width="1.140625" style="157" customWidth="1"/>
    <col min="7663" max="7663" width="25.140625" style="157" customWidth="1"/>
    <col min="7664" max="7664" width="10.85546875" style="157" customWidth="1"/>
    <col min="7665" max="7666" width="16.85546875" style="157" customWidth="1"/>
    <col min="7667" max="7667" width="8.85546875" style="157" customWidth="1"/>
    <col min="7668" max="7668" width="11.85546875" style="157" customWidth="1"/>
    <col min="7669" max="7669" width="4" style="157" customWidth="1"/>
    <col min="7670" max="7670" width="11.85546875" style="157" customWidth="1"/>
    <col min="7671" max="7671" width="5" style="157" customWidth="1"/>
    <col min="7672" max="7672" width="11.7109375" style="157" customWidth="1"/>
    <col min="7673" max="7673" width="12.28515625" style="157" customWidth="1"/>
    <col min="7674" max="7674" width="9" style="157" customWidth="1"/>
    <col min="7675" max="7675" width="16" style="157" customWidth="1"/>
    <col min="7676" max="7677" width="17" style="157" customWidth="1"/>
    <col min="7678" max="7915" width="9.140625" style="157" customWidth="1"/>
    <col min="7916" max="7916" width="16.85546875" style="157" customWidth="1"/>
    <col min="7917" max="7917" width="8.85546875" style="157" customWidth="1"/>
    <col min="7918" max="7918" width="1.140625" style="157" customWidth="1"/>
    <col min="7919" max="7919" width="25.140625" style="157" customWidth="1"/>
    <col min="7920" max="7920" width="10.85546875" style="157" customWidth="1"/>
    <col min="7921" max="7922" width="16.85546875" style="157" customWidth="1"/>
    <col min="7923" max="7923" width="8.85546875" style="157" customWidth="1"/>
    <col min="7924" max="7924" width="11.85546875" style="157" customWidth="1"/>
    <col min="7925" max="7925" width="4" style="157" customWidth="1"/>
    <col min="7926" max="7926" width="11.85546875" style="157" customWidth="1"/>
    <col min="7927" max="7927" width="5" style="157" customWidth="1"/>
    <col min="7928" max="7928" width="11.7109375" style="157" customWidth="1"/>
    <col min="7929" max="7929" width="12.28515625" style="157" customWidth="1"/>
    <col min="7930" max="7930" width="9" style="157" customWidth="1"/>
    <col min="7931" max="7931" width="16" style="157" customWidth="1"/>
    <col min="7932" max="7933" width="17" style="157" customWidth="1"/>
    <col min="7934" max="8171" width="9.140625" style="157" customWidth="1"/>
    <col min="8172" max="8172" width="16.85546875" style="157" customWidth="1"/>
    <col min="8173" max="8173" width="8.85546875" style="157" customWidth="1"/>
    <col min="8174" max="8174" width="1.140625" style="157" customWidth="1"/>
    <col min="8175" max="8175" width="25.140625" style="157" customWidth="1"/>
    <col min="8176" max="8176" width="10.85546875" style="157" customWidth="1"/>
    <col min="8177" max="8178" width="16.85546875" style="157" customWidth="1"/>
    <col min="8179" max="8179" width="8.85546875" style="157" customWidth="1"/>
    <col min="8180" max="8180" width="11.85546875" style="157" customWidth="1"/>
    <col min="8181" max="8181" width="4" style="157" customWidth="1"/>
    <col min="8182" max="8182" width="11.85546875" style="157" customWidth="1"/>
    <col min="8183" max="8183" width="5" style="157" customWidth="1"/>
    <col min="8184" max="8184" width="11.7109375" style="157" customWidth="1"/>
    <col min="8185" max="8185" width="12.28515625" style="157" customWidth="1"/>
    <col min="8186" max="8186" width="9" style="157" customWidth="1"/>
    <col min="8187" max="8187" width="16" style="157" customWidth="1"/>
    <col min="8188" max="8189" width="17" style="157" customWidth="1"/>
    <col min="8190" max="8427" width="9.140625" style="157" customWidth="1"/>
    <col min="8428" max="8428" width="16.85546875" style="157" customWidth="1"/>
    <col min="8429" max="8429" width="8.85546875" style="157" customWidth="1"/>
    <col min="8430" max="8430" width="1.140625" style="157" customWidth="1"/>
    <col min="8431" max="8431" width="25.140625" style="157" customWidth="1"/>
    <col min="8432" max="8432" width="10.85546875" style="157" customWidth="1"/>
    <col min="8433" max="8434" width="16.85546875" style="157" customWidth="1"/>
    <col min="8435" max="8435" width="8.85546875" style="157" customWidth="1"/>
    <col min="8436" max="8436" width="11.85546875" style="157" customWidth="1"/>
    <col min="8437" max="8437" width="4" style="157" customWidth="1"/>
    <col min="8438" max="8438" width="11.85546875" style="157" customWidth="1"/>
    <col min="8439" max="8439" width="5" style="157" customWidth="1"/>
    <col min="8440" max="8440" width="11.7109375" style="157" customWidth="1"/>
    <col min="8441" max="8441" width="12.28515625" style="157" customWidth="1"/>
    <col min="8442" max="8442" width="9" style="157" customWidth="1"/>
    <col min="8443" max="8443" width="16" style="157" customWidth="1"/>
    <col min="8444" max="8445" width="17" style="157" customWidth="1"/>
    <col min="8446" max="8683" width="9.140625" style="157" customWidth="1"/>
    <col min="8684" max="8684" width="16.85546875" style="157" customWidth="1"/>
    <col min="8685" max="8685" width="8.85546875" style="157" customWidth="1"/>
    <col min="8686" max="8686" width="1.140625" style="157" customWidth="1"/>
    <col min="8687" max="8687" width="25.140625" style="157" customWidth="1"/>
    <col min="8688" max="8688" width="10.85546875" style="157" customWidth="1"/>
    <col min="8689" max="8690" width="16.85546875" style="157" customWidth="1"/>
    <col min="8691" max="8691" width="8.85546875" style="157" customWidth="1"/>
    <col min="8692" max="8692" width="11.85546875" style="157" customWidth="1"/>
    <col min="8693" max="8693" width="4" style="157" customWidth="1"/>
    <col min="8694" max="8694" width="11.85546875" style="157" customWidth="1"/>
    <col min="8695" max="8695" width="5" style="157" customWidth="1"/>
    <col min="8696" max="8696" width="11.7109375" style="157" customWidth="1"/>
    <col min="8697" max="8697" width="12.28515625" style="157" customWidth="1"/>
    <col min="8698" max="8698" width="9" style="157" customWidth="1"/>
    <col min="8699" max="8699" width="16" style="157" customWidth="1"/>
    <col min="8700" max="8701" width="17" style="157" customWidth="1"/>
    <col min="8702" max="8939" width="9.140625" style="157" customWidth="1"/>
    <col min="8940" max="8940" width="16.85546875" style="157" customWidth="1"/>
    <col min="8941" max="8941" width="8.85546875" style="157" customWidth="1"/>
    <col min="8942" max="8942" width="1.140625" style="157" customWidth="1"/>
    <col min="8943" max="8943" width="25.140625" style="157" customWidth="1"/>
    <col min="8944" max="8944" width="10.85546875" style="157" customWidth="1"/>
    <col min="8945" max="8946" width="16.85546875" style="157" customWidth="1"/>
    <col min="8947" max="8947" width="8.85546875" style="157" customWidth="1"/>
    <col min="8948" max="8948" width="11.85546875" style="157" customWidth="1"/>
    <col min="8949" max="8949" width="4" style="157" customWidth="1"/>
    <col min="8950" max="8950" width="11.85546875" style="157" customWidth="1"/>
    <col min="8951" max="8951" width="5" style="157" customWidth="1"/>
    <col min="8952" max="8952" width="11.7109375" style="157" customWidth="1"/>
    <col min="8953" max="8953" width="12.28515625" style="157" customWidth="1"/>
    <col min="8954" max="8954" width="9" style="157" customWidth="1"/>
    <col min="8955" max="8955" width="16" style="157" customWidth="1"/>
    <col min="8956" max="8957" width="17" style="157" customWidth="1"/>
    <col min="8958" max="9195" width="9.140625" style="157" customWidth="1"/>
    <col min="9196" max="9196" width="16.85546875" style="157" customWidth="1"/>
    <col min="9197" max="9197" width="8.85546875" style="157" customWidth="1"/>
    <col min="9198" max="9198" width="1.140625" style="157" customWidth="1"/>
    <col min="9199" max="9199" width="25.140625" style="157" customWidth="1"/>
    <col min="9200" max="9200" width="10.85546875" style="157" customWidth="1"/>
    <col min="9201" max="9202" width="16.85546875" style="157" customWidth="1"/>
    <col min="9203" max="9203" width="8.85546875" style="157" customWidth="1"/>
    <col min="9204" max="9204" width="11.85546875" style="157" customWidth="1"/>
    <col min="9205" max="9205" width="4" style="157" customWidth="1"/>
    <col min="9206" max="9206" width="11.85546875" style="157" customWidth="1"/>
    <col min="9207" max="9207" width="5" style="157" customWidth="1"/>
    <col min="9208" max="9208" width="11.7109375" style="157" customWidth="1"/>
    <col min="9209" max="9209" width="12.28515625" style="157" customWidth="1"/>
    <col min="9210" max="9210" width="9" style="157" customWidth="1"/>
    <col min="9211" max="9211" width="16" style="157" customWidth="1"/>
    <col min="9212" max="9213" width="17" style="157" customWidth="1"/>
    <col min="9214" max="9451" width="9.140625" style="157" customWidth="1"/>
    <col min="9452" max="9452" width="16.85546875" style="157" customWidth="1"/>
    <col min="9453" max="9453" width="8.85546875" style="157" customWidth="1"/>
    <col min="9454" max="9454" width="1.140625" style="157" customWidth="1"/>
    <col min="9455" max="9455" width="25.140625" style="157" customWidth="1"/>
    <col min="9456" max="9456" width="10.85546875" style="157" customWidth="1"/>
    <col min="9457" max="9458" width="16.85546875" style="157" customWidth="1"/>
    <col min="9459" max="9459" width="8.85546875" style="157" customWidth="1"/>
    <col min="9460" max="9460" width="11.85546875" style="157" customWidth="1"/>
    <col min="9461" max="9461" width="4" style="157" customWidth="1"/>
    <col min="9462" max="9462" width="11.85546875" style="157" customWidth="1"/>
    <col min="9463" max="9463" width="5" style="157" customWidth="1"/>
    <col min="9464" max="9464" width="11.7109375" style="157" customWidth="1"/>
    <col min="9465" max="9465" width="12.28515625" style="157" customWidth="1"/>
    <col min="9466" max="9466" width="9" style="157" customWidth="1"/>
    <col min="9467" max="9467" width="16" style="157" customWidth="1"/>
    <col min="9468" max="9469" width="17" style="157" customWidth="1"/>
    <col min="9470" max="9707" width="9.140625" style="157" customWidth="1"/>
    <col min="9708" max="9708" width="16.85546875" style="157" customWidth="1"/>
    <col min="9709" max="9709" width="8.85546875" style="157" customWidth="1"/>
    <col min="9710" max="9710" width="1.140625" style="157" customWidth="1"/>
    <col min="9711" max="9711" width="25.140625" style="157" customWidth="1"/>
    <col min="9712" max="9712" width="10.85546875" style="157" customWidth="1"/>
    <col min="9713" max="9714" width="16.85546875" style="157" customWidth="1"/>
    <col min="9715" max="9715" width="8.85546875" style="157" customWidth="1"/>
    <col min="9716" max="9716" width="11.85546875" style="157" customWidth="1"/>
    <col min="9717" max="9717" width="4" style="157" customWidth="1"/>
    <col min="9718" max="9718" width="11.85546875" style="157" customWidth="1"/>
    <col min="9719" max="9719" width="5" style="157" customWidth="1"/>
    <col min="9720" max="9720" width="11.7109375" style="157" customWidth="1"/>
    <col min="9721" max="9721" width="12.28515625" style="157" customWidth="1"/>
    <col min="9722" max="9722" width="9" style="157" customWidth="1"/>
    <col min="9723" max="9723" width="16" style="157" customWidth="1"/>
    <col min="9724" max="9725" width="17" style="157" customWidth="1"/>
    <col min="9726" max="9963" width="9.140625" style="157" customWidth="1"/>
    <col min="9964" max="9964" width="16.85546875" style="157" customWidth="1"/>
    <col min="9965" max="9965" width="8.85546875" style="157" customWidth="1"/>
    <col min="9966" max="9966" width="1.140625" style="157" customWidth="1"/>
    <col min="9967" max="9967" width="25.140625" style="157" customWidth="1"/>
    <col min="9968" max="9968" width="10.85546875" style="157" customWidth="1"/>
    <col min="9969" max="9970" width="16.85546875" style="157" customWidth="1"/>
    <col min="9971" max="9971" width="8.85546875" style="157" customWidth="1"/>
    <col min="9972" max="9972" width="11.85546875" style="157" customWidth="1"/>
    <col min="9973" max="9973" width="4" style="157" customWidth="1"/>
    <col min="9974" max="9974" width="11.85546875" style="157" customWidth="1"/>
    <col min="9975" max="9975" width="5" style="157" customWidth="1"/>
    <col min="9976" max="9976" width="11.7109375" style="157" customWidth="1"/>
    <col min="9977" max="9977" width="12.28515625" style="157" customWidth="1"/>
    <col min="9978" max="9978" width="9" style="157" customWidth="1"/>
    <col min="9979" max="9979" width="16" style="157" customWidth="1"/>
    <col min="9980" max="9981" width="17" style="157" customWidth="1"/>
    <col min="9982" max="10219" width="9.140625" style="157" customWidth="1"/>
    <col min="10220" max="10220" width="16.85546875" style="157" customWidth="1"/>
    <col min="10221" max="10221" width="8.85546875" style="157" customWidth="1"/>
    <col min="10222" max="10222" width="1.140625" style="157" customWidth="1"/>
    <col min="10223" max="10223" width="25.140625" style="157" customWidth="1"/>
    <col min="10224" max="10224" width="10.85546875" style="157" customWidth="1"/>
    <col min="10225" max="10226" width="16.85546875" style="157" customWidth="1"/>
    <col min="10227" max="10227" width="8.85546875" style="157" customWidth="1"/>
    <col min="10228" max="10228" width="11.85546875" style="157" customWidth="1"/>
    <col min="10229" max="10229" width="4" style="157" customWidth="1"/>
    <col min="10230" max="10230" width="11.85546875" style="157" customWidth="1"/>
    <col min="10231" max="10231" width="5" style="157" customWidth="1"/>
    <col min="10232" max="10232" width="11.7109375" style="157" customWidth="1"/>
    <col min="10233" max="10233" width="12.28515625" style="157" customWidth="1"/>
    <col min="10234" max="10234" width="9" style="157" customWidth="1"/>
    <col min="10235" max="10235" width="16" style="157" customWidth="1"/>
    <col min="10236" max="10237" width="17" style="157" customWidth="1"/>
    <col min="10238" max="10475" width="9.140625" style="157" customWidth="1"/>
    <col min="10476" max="10476" width="16.85546875" style="157" customWidth="1"/>
    <col min="10477" max="10477" width="8.85546875" style="157" customWidth="1"/>
    <col min="10478" max="10478" width="1.140625" style="157" customWidth="1"/>
    <col min="10479" max="10479" width="25.140625" style="157" customWidth="1"/>
    <col min="10480" max="10480" width="10.85546875" style="157" customWidth="1"/>
    <col min="10481" max="10482" width="16.85546875" style="157" customWidth="1"/>
    <col min="10483" max="10483" width="8.85546875" style="157" customWidth="1"/>
    <col min="10484" max="10484" width="11.85546875" style="157" customWidth="1"/>
    <col min="10485" max="10485" width="4" style="157" customWidth="1"/>
    <col min="10486" max="10486" width="11.85546875" style="157" customWidth="1"/>
    <col min="10487" max="10487" width="5" style="157" customWidth="1"/>
    <col min="10488" max="10488" width="11.7109375" style="157" customWidth="1"/>
    <col min="10489" max="10489" width="12.28515625" style="157" customWidth="1"/>
    <col min="10490" max="10490" width="9" style="157" customWidth="1"/>
    <col min="10491" max="10491" width="16" style="157" customWidth="1"/>
    <col min="10492" max="10493" width="17" style="157" customWidth="1"/>
    <col min="10494" max="10731" width="9.140625" style="157" customWidth="1"/>
    <col min="10732" max="10732" width="16.85546875" style="157" customWidth="1"/>
    <col min="10733" max="10733" width="8.85546875" style="157" customWidth="1"/>
    <col min="10734" max="10734" width="1.140625" style="157" customWidth="1"/>
    <col min="10735" max="10735" width="25.140625" style="157" customWidth="1"/>
    <col min="10736" max="10736" width="10.85546875" style="157" customWidth="1"/>
    <col min="10737" max="10738" width="16.85546875" style="157" customWidth="1"/>
    <col min="10739" max="10739" width="8.85546875" style="157" customWidth="1"/>
    <col min="10740" max="10740" width="11.85546875" style="157" customWidth="1"/>
    <col min="10741" max="10741" width="4" style="157" customWidth="1"/>
    <col min="10742" max="10742" width="11.85546875" style="157" customWidth="1"/>
    <col min="10743" max="10743" width="5" style="157" customWidth="1"/>
    <col min="10744" max="10744" width="11.7109375" style="157" customWidth="1"/>
    <col min="10745" max="10745" width="12.28515625" style="157" customWidth="1"/>
    <col min="10746" max="10746" width="9" style="157" customWidth="1"/>
    <col min="10747" max="10747" width="16" style="157" customWidth="1"/>
    <col min="10748" max="10749" width="17" style="157" customWidth="1"/>
    <col min="10750" max="10987" width="9.140625" style="157" customWidth="1"/>
    <col min="10988" max="10988" width="16.85546875" style="157" customWidth="1"/>
    <col min="10989" max="10989" width="8.85546875" style="157" customWidth="1"/>
    <col min="10990" max="10990" width="1.140625" style="157" customWidth="1"/>
    <col min="10991" max="10991" width="25.140625" style="157" customWidth="1"/>
    <col min="10992" max="10992" width="10.85546875" style="157" customWidth="1"/>
    <col min="10993" max="10994" width="16.85546875" style="157" customWidth="1"/>
    <col min="10995" max="10995" width="8.85546875" style="157" customWidth="1"/>
    <col min="10996" max="10996" width="11.85546875" style="157" customWidth="1"/>
    <col min="10997" max="10997" width="4" style="157" customWidth="1"/>
    <col min="10998" max="10998" width="11.85546875" style="157" customWidth="1"/>
    <col min="10999" max="10999" width="5" style="157" customWidth="1"/>
    <col min="11000" max="11000" width="11.7109375" style="157" customWidth="1"/>
    <col min="11001" max="11001" width="12.28515625" style="157" customWidth="1"/>
    <col min="11002" max="11002" width="9" style="157" customWidth="1"/>
    <col min="11003" max="11003" width="16" style="157" customWidth="1"/>
    <col min="11004" max="11005" width="17" style="157" customWidth="1"/>
    <col min="11006" max="11243" width="9.140625" style="157" customWidth="1"/>
    <col min="11244" max="11244" width="16.85546875" style="157" customWidth="1"/>
    <col min="11245" max="11245" width="8.85546875" style="157" customWidth="1"/>
    <col min="11246" max="11246" width="1.140625" style="157" customWidth="1"/>
    <col min="11247" max="11247" width="25.140625" style="157" customWidth="1"/>
    <col min="11248" max="11248" width="10.85546875" style="157" customWidth="1"/>
    <col min="11249" max="11250" width="16.85546875" style="157" customWidth="1"/>
    <col min="11251" max="11251" width="8.85546875" style="157" customWidth="1"/>
    <col min="11252" max="11252" width="11.85546875" style="157" customWidth="1"/>
    <col min="11253" max="11253" width="4" style="157" customWidth="1"/>
    <col min="11254" max="11254" width="11.85546875" style="157" customWidth="1"/>
    <col min="11255" max="11255" width="5" style="157" customWidth="1"/>
    <col min="11256" max="11256" width="11.7109375" style="157" customWidth="1"/>
    <col min="11257" max="11257" width="12.28515625" style="157" customWidth="1"/>
    <col min="11258" max="11258" width="9" style="157" customWidth="1"/>
    <col min="11259" max="11259" width="16" style="157" customWidth="1"/>
    <col min="11260" max="11261" width="17" style="157" customWidth="1"/>
    <col min="11262" max="11499" width="9.140625" style="157" customWidth="1"/>
    <col min="11500" max="11500" width="16.85546875" style="157" customWidth="1"/>
    <col min="11501" max="11501" width="8.85546875" style="157" customWidth="1"/>
    <col min="11502" max="11502" width="1.140625" style="157" customWidth="1"/>
    <col min="11503" max="11503" width="25.140625" style="157" customWidth="1"/>
    <col min="11504" max="11504" width="10.85546875" style="157" customWidth="1"/>
    <col min="11505" max="11506" width="16.85546875" style="157" customWidth="1"/>
    <col min="11507" max="11507" width="8.85546875" style="157" customWidth="1"/>
    <col min="11508" max="11508" width="11.85546875" style="157" customWidth="1"/>
    <col min="11509" max="11509" width="4" style="157" customWidth="1"/>
    <col min="11510" max="11510" width="11.85546875" style="157" customWidth="1"/>
    <col min="11511" max="11511" width="5" style="157" customWidth="1"/>
    <col min="11512" max="11512" width="11.7109375" style="157" customWidth="1"/>
    <col min="11513" max="11513" width="12.28515625" style="157" customWidth="1"/>
    <col min="11514" max="11514" width="9" style="157" customWidth="1"/>
    <col min="11515" max="11515" width="16" style="157" customWidth="1"/>
    <col min="11516" max="11517" width="17" style="157" customWidth="1"/>
    <col min="11518" max="11755" width="9.140625" style="157" customWidth="1"/>
    <col min="11756" max="11756" width="16.85546875" style="157" customWidth="1"/>
    <col min="11757" max="11757" width="8.85546875" style="157" customWidth="1"/>
    <col min="11758" max="11758" width="1.140625" style="157" customWidth="1"/>
    <col min="11759" max="11759" width="25.140625" style="157" customWidth="1"/>
    <col min="11760" max="11760" width="10.85546875" style="157" customWidth="1"/>
    <col min="11761" max="11762" width="16.85546875" style="157" customWidth="1"/>
    <col min="11763" max="11763" width="8.85546875" style="157" customWidth="1"/>
    <col min="11764" max="11764" width="11.85546875" style="157" customWidth="1"/>
    <col min="11765" max="11765" width="4" style="157" customWidth="1"/>
    <col min="11766" max="11766" width="11.85546875" style="157" customWidth="1"/>
    <col min="11767" max="11767" width="5" style="157" customWidth="1"/>
    <col min="11768" max="11768" width="11.7109375" style="157" customWidth="1"/>
    <col min="11769" max="11769" width="12.28515625" style="157" customWidth="1"/>
    <col min="11770" max="11770" width="9" style="157" customWidth="1"/>
    <col min="11771" max="11771" width="16" style="157" customWidth="1"/>
    <col min="11772" max="11773" width="17" style="157" customWidth="1"/>
    <col min="11774" max="12011" width="9.140625" style="157" customWidth="1"/>
    <col min="12012" max="12012" width="16.85546875" style="157" customWidth="1"/>
    <col min="12013" max="12013" width="8.85546875" style="157" customWidth="1"/>
    <col min="12014" max="12014" width="1.140625" style="157" customWidth="1"/>
    <col min="12015" max="12015" width="25.140625" style="157" customWidth="1"/>
    <col min="12016" max="12016" width="10.85546875" style="157" customWidth="1"/>
    <col min="12017" max="12018" width="16.85546875" style="157" customWidth="1"/>
    <col min="12019" max="12019" width="8.85546875" style="157" customWidth="1"/>
    <col min="12020" max="12020" width="11.85546875" style="157" customWidth="1"/>
    <col min="12021" max="12021" width="4" style="157" customWidth="1"/>
    <col min="12022" max="12022" width="11.85546875" style="157" customWidth="1"/>
    <col min="12023" max="12023" width="5" style="157" customWidth="1"/>
    <col min="12024" max="12024" width="11.7109375" style="157" customWidth="1"/>
    <col min="12025" max="12025" width="12.28515625" style="157" customWidth="1"/>
    <col min="12026" max="12026" width="9" style="157" customWidth="1"/>
    <col min="12027" max="12027" width="16" style="157" customWidth="1"/>
    <col min="12028" max="12029" width="17" style="157" customWidth="1"/>
    <col min="12030" max="12267" width="9.140625" style="157" customWidth="1"/>
    <col min="12268" max="12268" width="16.85546875" style="157" customWidth="1"/>
    <col min="12269" max="12269" width="8.85546875" style="157" customWidth="1"/>
    <col min="12270" max="12270" width="1.140625" style="157" customWidth="1"/>
    <col min="12271" max="12271" width="25.140625" style="157" customWidth="1"/>
    <col min="12272" max="12272" width="10.85546875" style="157" customWidth="1"/>
    <col min="12273" max="12274" width="16.85546875" style="157" customWidth="1"/>
    <col min="12275" max="12275" width="8.85546875" style="157" customWidth="1"/>
    <col min="12276" max="12276" width="11.85546875" style="157" customWidth="1"/>
    <col min="12277" max="12277" width="4" style="157" customWidth="1"/>
    <col min="12278" max="12278" width="11.85546875" style="157" customWidth="1"/>
    <col min="12279" max="12279" width="5" style="157" customWidth="1"/>
    <col min="12280" max="12280" width="11.7109375" style="157" customWidth="1"/>
    <col min="12281" max="12281" width="12.28515625" style="157" customWidth="1"/>
    <col min="12282" max="12282" width="9" style="157" customWidth="1"/>
    <col min="12283" max="12283" width="16" style="157" customWidth="1"/>
    <col min="12284" max="12285" width="17" style="157" customWidth="1"/>
    <col min="12286" max="12523" width="9.140625" style="157" customWidth="1"/>
    <col min="12524" max="12524" width="16.85546875" style="157" customWidth="1"/>
    <col min="12525" max="12525" width="8.85546875" style="157" customWidth="1"/>
    <col min="12526" max="12526" width="1.140625" style="157" customWidth="1"/>
    <col min="12527" max="12527" width="25.140625" style="157" customWidth="1"/>
    <col min="12528" max="12528" width="10.85546875" style="157" customWidth="1"/>
    <col min="12529" max="12530" width="16.85546875" style="157" customWidth="1"/>
    <col min="12531" max="12531" width="8.85546875" style="157" customWidth="1"/>
    <col min="12532" max="12532" width="11.85546875" style="157" customWidth="1"/>
    <col min="12533" max="12533" width="4" style="157" customWidth="1"/>
    <col min="12534" max="12534" width="11.85546875" style="157" customWidth="1"/>
    <col min="12535" max="12535" width="5" style="157" customWidth="1"/>
    <col min="12536" max="12536" width="11.7109375" style="157" customWidth="1"/>
    <col min="12537" max="12537" width="12.28515625" style="157" customWidth="1"/>
    <col min="12538" max="12538" width="9" style="157" customWidth="1"/>
    <col min="12539" max="12539" width="16" style="157" customWidth="1"/>
    <col min="12540" max="12541" width="17" style="157" customWidth="1"/>
    <col min="12542" max="12779" width="9.140625" style="157" customWidth="1"/>
    <col min="12780" max="12780" width="16.85546875" style="157" customWidth="1"/>
    <col min="12781" max="12781" width="8.85546875" style="157" customWidth="1"/>
    <col min="12782" max="12782" width="1.140625" style="157" customWidth="1"/>
    <col min="12783" max="12783" width="25.140625" style="157" customWidth="1"/>
    <col min="12784" max="12784" width="10.85546875" style="157" customWidth="1"/>
    <col min="12785" max="12786" width="16.85546875" style="157" customWidth="1"/>
    <col min="12787" max="12787" width="8.85546875" style="157" customWidth="1"/>
    <col min="12788" max="12788" width="11.85546875" style="157" customWidth="1"/>
    <col min="12789" max="12789" width="4" style="157" customWidth="1"/>
    <col min="12790" max="12790" width="11.85546875" style="157" customWidth="1"/>
    <col min="12791" max="12791" width="5" style="157" customWidth="1"/>
    <col min="12792" max="12792" width="11.7109375" style="157" customWidth="1"/>
    <col min="12793" max="12793" width="12.28515625" style="157" customWidth="1"/>
    <col min="12794" max="12794" width="9" style="157" customWidth="1"/>
    <col min="12795" max="12795" width="16" style="157" customWidth="1"/>
    <col min="12796" max="12797" width="17" style="157" customWidth="1"/>
    <col min="12798" max="13035" width="9.140625" style="157" customWidth="1"/>
    <col min="13036" max="13036" width="16.85546875" style="157" customWidth="1"/>
    <col min="13037" max="13037" width="8.85546875" style="157" customWidth="1"/>
    <col min="13038" max="13038" width="1.140625" style="157" customWidth="1"/>
    <col min="13039" max="13039" width="25.140625" style="157" customWidth="1"/>
    <col min="13040" max="13040" width="10.85546875" style="157" customWidth="1"/>
    <col min="13041" max="13042" width="16.85546875" style="157" customWidth="1"/>
    <col min="13043" max="13043" width="8.85546875" style="157" customWidth="1"/>
    <col min="13044" max="13044" width="11.85546875" style="157" customWidth="1"/>
    <col min="13045" max="13045" width="4" style="157" customWidth="1"/>
    <col min="13046" max="13046" width="11.85546875" style="157" customWidth="1"/>
    <col min="13047" max="13047" width="5" style="157" customWidth="1"/>
    <col min="13048" max="13048" width="11.7109375" style="157" customWidth="1"/>
    <col min="13049" max="13049" width="12.28515625" style="157" customWidth="1"/>
    <col min="13050" max="13050" width="9" style="157" customWidth="1"/>
    <col min="13051" max="13051" width="16" style="157" customWidth="1"/>
    <col min="13052" max="13053" width="17" style="157" customWidth="1"/>
    <col min="13054" max="13291" width="9.140625" style="157" customWidth="1"/>
    <col min="13292" max="13292" width="16.85546875" style="157" customWidth="1"/>
    <col min="13293" max="13293" width="8.85546875" style="157" customWidth="1"/>
    <col min="13294" max="13294" width="1.140625" style="157" customWidth="1"/>
    <col min="13295" max="13295" width="25.140625" style="157" customWidth="1"/>
    <col min="13296" max="13296" width="10.85546875" style="157" customWidth="1"/>
    <col min="13297" max="13298" width="16.85546875" style="157" customWidth="1"/>
    <col min="13299" max="13299" width="8.85546875" style="157" customWidth="1"/>
    <col min="13300" max="13300" width="11.85546875" style="157" customWidth="1"/>
    <col min="13301" max="13301" width="4" style="157" customWidth="1"/>
    <col min="13302" max="13302" width="11.85546875" style="157" customWidth="1"/>
    <col min="13303" max="13303" width="5" style="157" customWidth="1"/>
    <col min="13304" max="13304" width="11.7109375" style="157" customWidth="1"/>
    <col min="13305" max="13305" width="12.28515625" style="157" customWidth="1"/>
    <col min="13306" max="13306" width="9" style="157" customWidth="1"/>
    <col min="13307" max="13307" width="16" style="157" customWidth="1"/>
    <col min="13308" max="13309" width="17" style="157" customWidth="1"/>
    <col min="13310" max="13547" width="9.140625" style="157" customWidth="1"/>
    <col min="13548" max="13548" width="16.85546875" style="157" customWidth="1"/>
    <col min="13549" max="13549" width="8.85546875" style="157" customWidth="1"/>
    <col min="13550" max="13550" width="1.140625" style="157" customWidth="1"/>
    <col min="13551" max="13551" width="25.140625" style="157" customWidth="1"/>
    <col min="13552" max="13552" width="10.85546875" style="157" customWidth="1"/>
    <col min="13553" max="13554" width="16.85546875" style="157" customWidth="1"/>
    <col min="13555" max="13555" width="8.85546875" style="157" customWidth="1"/>
    <col min="13556" max="13556" width="11.85546875" style="157" customWidth="1"/>
    <col min="13557" max="13557" width="4" style="157" customWidth="1"/>
    <col min="13558" max="13558" width="11.85546875" style="157" customWidth="1"/>
    <col min="13559" max="13559" width="5" style="157" customWidth="1"/>
    <col min="13560" max="13560" width="11.7109375" style="157" customWidth="1"/>
    <col min="13561" max="13561" width="12.28515625" style="157" customWidth="1"/>
    <col min="13562" max="13562" width="9" style="157" customWidth="1"/>
    <col min="13563" max="13563" width="16" style="157" customWidth="1"/>
    <col min="13564" max="13565" width="17" style="157" customWidth="1"/>
    <col min="13566" max="13803" width="9.140625" style="157" customWidth="1"/>
    <col min="13804" max="13804" width="16.85546875" style="157" customWidth="1"/>
    <col min="13805" max="13805" width="8.85546875" style="157" customWidth="1"/>
    <col min="13806" max="13806" width="1.140625" style="157" customWidth="1"/>
    <col min="13807" max="13807" width="25.140625" style="157" customWidth="1"/>
    <col min="13808" max="13808" width="10.85546875" style="157" customWidth="1"/>
    <col min="13809" max="13810" width="16.85546875" style="157" customWidth="1"/>
    <col min="13811" max="13811" width="8.85546875" style="157" customWidth="1"/>
    <col min="13812" max="13812" width="11.85546875" style="157" customWidth="1"/>
    <col min="13813" max="13813" width="4" style="157" customWidth="1"/>
    <col min="13814" max="13814" width="11.85546875" style="157" customWidth="1"/>
    <col min="13815" max="13815" width="5" style="157" customWidth="1"/>
    <col min="13816" max="13816" width="11.7109375" style="157" customWidth="1"/>
    <col min="13817" max="13817" width="12.28515625" style="157" customWidth="1"/>
    <col min="13818" max="13818" width="9" style="157" customWidth="1"/>
    <col min="13819" max="13819" width="16" style="157" customWidth="1"/>
    <col min="13820" max="13821" width="17" style="157" customWidth="1"/>
    <col min="13822" max="14059" width="9.140625" style="157" customWidth="1"/>
    <col min="14060" max="14060" width="16.85546875" style="157" customWidth="1"/>
    <col min="14061" max="14061" width="8.85546875" style="157" customWidth="1"/>
    <col min="14062" max="14062" width="1.140625" style="157" customWidth="1"/>
    <col min="14063" max="14063" width="25.140625" style="157" customWidth="1"/>
    <col min="14064" max="14064" width="10.85546875" style="157" customWidth="1"/>
    <col min="14065" max="14066" width="16.85546875" style="157" customWidth="1"/>
    <col min="14067" max="14067" width="8.85546875" style="157" customWidth="1"/>
    <col min="14068" max="14068" width="11.85546875" style="157" customWidth="1"/>
    <col min="14069" max="14069" width="4" style="157" customWidth="1"/>
    <col min="14070" max="14070" width="11.85546875" style="157" customWidth="1"/>
    <col min="14071" max="14071" width="5" style="157" customWidth="1"/>
    <col min="14072" max="14072" width="11.7109375" style="157" customWidth="1"/>
    <col min="14073" max="14073" width="12.28515625" style="157" customWidth="1"/>
    <col min="14074" max="14074" width="9" style="157" customWidth="1"/>
    <col min="14075" max="14075" width="16" style="157" customWidth="1"/>
    <col min="14076" max="14077" width="17" style="157" customWidth="1"/>
    <col min="14078" max="14315" width="9.140625" style="157" customWidth="1"/>
    <col min="14316" max="14316" width="16.85546875" style="157" customWidth="1"/>
    <col min="14317" max="14317" width="8.85546875" style="157" customWidth="1"/>
    <col min="14318" max="14318" width="1.140625" style="157" customWidth="1"/>
    <col min="14319" max="14319" width="25.140625" style="157" customWidth="1"/>
    <col min="14320" max="14320" width="10.85546875" style="157" customWidth="1"/>
    <col min="14321" max="14322" width="16.85546875" style="157" customWidth="1"/>
    <col min="14323" max="14323" width="8.85546875" style="157" customWidth="1"/>
    <col min="14324" max="14324" width="11.85546875" style="157" customWidth="1"/>
    <col min="14325" max="14325" width="4" style="157" customWidth="1"/>
    <col min="14326" max="14326" width="11.85546875" style="157" customWidth="1"/>
    <col min="14327" max="14327" width="5" style="157" customWidth="1"/>
    <col min="14328" max="14328" width="11.7109375" style="157" customWidth="1"/>
    <col min="14329" max="14329" width="12.28515625" style="157" customWidth="1"/>
    <col min="14330" max="14330" width="9" style="157" customWidth="1"/>
    <col min="14331" max="14331" width="16" style="157" customWidth="1"/>
    <col min="14332" max="14333" width="17" style="157" customWidth="1"/>
    <col min="14334" max="14571" width="9.140625" style="157" customWidth="1"/>
    <col min="14572" max="14572" width="16.85546875" style="157" customWidth="1"/>
    <col min="14573" max="14573" width="8.85546875" style="157" customWidth="1"/>
    <col min="14574" max="14574" width="1.140625" style="157" customWidth="1"/>
    <col min="14575" max="14575" width="25.140625" style="157" customWidth="1"/>
    <col min="14576" max="14576" width="10.85546875" style="157" customWidth="1"/>
    <col min="14577" max="14578" width="16.85546875" style="157" customWidth="1"/>
    <col min="14579" max="14579" width="8.85546875" style="157" customWidth="1"/>
    <col min="14580" max="14580" width="11.85546875" style="157" customWidth="1"/>
    <col min="14581" max="14581" width="4" style="157" customWidth="1"/>
    <col min="14582" max="14582" width="11.85546875" style="157" customWidth="1"/>
    <col min="14583" max="14583" width="5" style="157" customWidth="1"/>
    <col min="14584" max="14584" width="11.7109375" style="157" customWidth="1"/>
    <col min="14585" max="14585" width="12.28515625" style="157" customWidth="1"/>
    <col min="14586" max="14586" width="9" style="157" customWidth="1"/>
    <col min="14587" max="14587" width="16" style="157" customWidth="1"/>
    <col min="14588" max="14589" width="17" style="157" customWidth="1"/>
    <col min="14590" max="14827" width="9.140625" style="157" customWidth="1"/>
    <col min="14828" max="14828" width="16.85546875" style="157" customWidth="1"/>
    <col min="14829" max="14829" width="8.85546875" style="157" customWidth="1"/>
    <col min="14830" max="14830" width="1.140625" style="157" customWidth="1"/>
    <col min="14831" max="14831" width="25.140625" style="157" customWidth="1"/>
    <col min="14832" max="14832" width="10.85546875" style="157" customWidth="1"/>
    <col min="14833" max="14834" width="16.85546875" style="157" customWidth="1"/>
    <col min="14835" max="14835" width="8.85546875" style="157" customWidth="1"/>
    <col min="14836" max="14836" width="11.85546875" style="157" customWidth="1"/>
    <col min="14837" max="14837" width="4" style="157" customWidth="1"/>
    <col min="14838" max="14838" width="11.85546875" style="157" customWidth="1"/>
    <col min="14839" max="14839" width="5" style="157" customWidth="1"/>
    <col min="14840" max="14840" width="11.7109375" style="157" customWidth="1"/>
    <col min="14841" max="14841" width="12.28515625" style="157" customWidth="1"/>
    <col min="14842" max="14842" width="9" style="157" customWidth="1"/>
    <col min="14843" max="14843" width="16" style="157" customWidth="1"/>
    <col min="14844" max="14845" width="17" style="157" customWidth="1"/>
    <col min="14846" max="15083" width="9.140625" style="157" customWidth="1"/>
    <col min="15084" max="15084" width="16.85546875" style="157" customWidth="1"/>
    <col min="15085" max="15085" width="8.85546875" style="157" customWidth="1"/>
    <col min="15086" max="15086" width="1.140625" style="157" customWidth="1"/>
    <col min="15087" max="15087" width="25.140625" style="157" customWidth="1"/>
    <col min="15088" max="15088" width="10.85546875" style="157" customWidth="1"/>
    <col min="15089" max="15090" width="16.85546875" style="157" customWidth="1"/>
    <col min="15091" max="15091" width="8.85546875" style="157" customWidth="1"/>
    <col min="15092" max="15092" width="11.85546875" style="157" customWidth="1"/>
    <col min="15093" max="15093" width="4" style="157" customWidth="1"/>
    <col min="15094" max="15094" width="11.85546875" style="157" customWidth="1"/>
    <col min="15095" max="15095" width="5" style="157" customWidth="1"/>
    <col min="15096" max="15096" width="11.7109375" style="157" customWidth="1"/>
    <col min="15097" max="15097" width="12.28515625" style="157" customWidth="1"/>
    <col min="15098" max="15098" width="9" style="157" customWidth="1"/>
    <col min="15099" max="15099" width="16" style="157" customWidth="1"/>
    <col min="15100" max="15101" width="17" style="157" customWidth="1"/>
    <col min="15102" max="15339" width="9.140625" style="157" customWidth="1"/>
    <col min="15340" max="15340" width="16.85546875" style="157" customWidth="1"/>
    <col min="15341" max="15341" width="8.85546875" style="157" customWidth="1"/>
    <col min="15342" max="15342" width="1.140625" style="157" customWidth="1"/>
    <col min="15343" max="15343" width="25.140625" style="157" customWidth="1"/>
    <col min="15344" max="15344" width="10.85546875" style="157" customWidth="1"/>
    <col min="15345" max="15346" width="16.85546875" style="157" customWidth="1"/>
    <col min="15347" max="15347" width="8.85546875" style="157" customWidth="1"/>
    <col min="15348" max="15348" width="11.85546875" style="157" customWidth="1"/>
    <col min="15349" max="15349" width="4" style="157" customWidth="1"/>
    <col min="15350" max="15350" width="11.85546875" style="157" customWidth="1"/>
    <col min="15351" max="15351" width="5" style="157" customWidth="1"/>
    <col min="15352" max="15352" width="11.7109375" style="157" customWidth="1"/>
    <col min="15353" max="15353" width="12.28515625" style="157" customWidth="1"/>
    <col min="15354" max="15354" width="9" style="157" customWidth="1"/>
    <col min="15355" max="15355" width="16" style="157" customWidth="1"/>
    <col min="15356" max="15357" width="17" style="157" customWidth="1"/>
    <col min="15358" max="15595" width="9.140625" style="157" customWidth="1"/>
    <col min="15596" max="15596" width="16.85546875" style="157" customWidth="1"/>
    <col min="15597" max="15597" width="8.85546875" style="157" customWidth="1"/>
    <col min="15598" max="15598" width="1.140625" style="157" customWidth="1"/>
    <col min="15599" max="15599" width="25.140625" style="157" customWidth="1"/>
    <col min="15600" max="15600" width="10.85546875" style="157" customWidth="1"/>
    <col min="15601" max="15602" width="16.85546875" style="157" customWidth="1"/>
    <col min="15603" max="15603" width="8.85546875" style="157" customWidth="1"/>
    <col min="15604" max="15604" width="11.85546875" style="157" customWidth="1"/>
    <col min="15605" max="15605" width="4" style="157" customWidth="1"/>
    <col min="15606" max="15606" width="11.85546875" style="157" customWidth="1"/>
    <col min="15607" max="15607" width="5" style="157" customWidth="1"/>
    <col min="15608" max="15608" width="11.7109375" style="157" customWidth="1"/>
    <col min="15609" max="15609" width="12.28515625" style="157" customWidth="1"/>
    <col min="15610" max="15610" width="9" style="157" customWidth="1"/>
    <col min="15611" max="15611" width="16" style="157" customWidth="1"/>
    <col min="15612" max="15613" width="17" style="157" customWidth="1"/>
    <col min="15614" max="15851" width="9.140625" style="157" customWidth="1"/>
    <col min="15852" max="15852" width="16.85546875" style="157" customWidth="1"/>
    <col min="15853" max="15853" width="8.85546875" style="157" customWidth="1"/>
    <col min="15854" max="15854" width="1.140625" style="157" customWidth="1"/>
    <col min="15855" max="15855" width="25.140625" style="157" customWidth="1"/>
    <col min="15856" max="15856" width="10.85546875" style="157" customWidth="1"/>
    <col min="15857" max="15858" width="16.85546875" style="157" customWidth="1"/>
    <col min="15859" max="15859" width="8.85546875" style="157" customWidth="1"/>
    <col min="15860" max="15860" width="11.85546875" style="157" customWidth="1"/>
    <col min="15861" max="15861" width="4" style="157" customWidth="1"/>
    <col min="15862" max="15862" width="11.85546875" style="157" customWidth="1"/>
    <col min="15863" max="15863" width="5" style="157" customWidth="1"/>
    <col min="15864" max="15864" width="11.7109375" style="157" customWidth="1"/>
    <col min="15865" max="15865" width="12.28515625" style="157" customWidth="1"/>
    <col min="15866" max="15866" width="9" style="157" customWidth="1"/>
    <col min="15867" max="15867" width="16" style="157" customWidth="1"/>
    <col min="15868" max="15869" width="17" style="157" customWidth="1"/>
    <col min="15870" max="16107" width="9.140625" style="157" customWidth="1"/>
    <col min="16108" max="16108" width="16.85546875" style="157" customWidth="1"/>
    <col min="16109" max="16109" width="8.85546875" style="157" customWidth="1"/>
    <col min="16110" max="16110" width="1.140625" style="157" customWidth="1"/>
    <col min="16111" max="16111" width="25.140625" style="157" customWidth="1"/>
    <col min="16112" max="16112" width="10.85546875" style="157" customWidth="1"/>
    <col min="16113" max="16114" width="16.85546875" style="157" customWidth="1"/>
    <col min="16115" max="16115" width="8.85546875" style="157" customWidth="1"/>
    <col min="16116" max="16116" width="11.85546875" style="157" customWidth="1"/>
    <col min="16117" max="16117" width="4" style="157" customWidth="1"/>
    <col min="16118" max="16118" width="11.85546875" style="157" customWidth="1"/>
    <col min="16119" max="16119" width="5" style="157" customWidth="1"/>
    <col min="16120" max="16120" width="11.7109375" style="157" customWidth="1"/>
    <col min="16121" max="16121" width="12.28515625" style="157" customWidth="1"/>
    <col min="16122" max="16122" width="9" style="157" customWidth="1"/>
    <col min="16123" max="16123" width="16" style="157" customWidth="1"/>
    <col min="16124" max="16125" width="17" style="157" customWidth="1"/>
    <col min="16126" max="16384" width="9.140625" style="157" customWidth="1"/>
  </cols>
  <sheetData>
    <row r="1" spans="1:15" ht="41.25" customHeight="1" thickBot="1">
      <c r="A1" s="185"/>
      <c r="B1" s="186"/>
      <c r="C1" s="386" t="s">
        <v>510</v>
      </c>
      <c r="D1" s="186"/>
      <c r="E1" s="385"/>
      <c r="F1" s="186"/>
      <c r="G1" s="186"/>
      <c r="H1" s="186"/>
      <c r="I1" s="186"/>
      <c r="J1" s="186"/>
      <c r="K1" s="186"/>
      <c r="L1" s="187"/>
      <c r="M1" s="188"/>
      <c r="O1" s="31"/>
    </row>
    <row r="2" spans="1:15" ht="24.95" customHeight="1" thickBot="1">
      <c r="A2" s="170" t="s">
        <v>265</v>
      </c>
      <c r="B2" s="159"/>
      <c r="C2" s="179" t="s">
        <v>266</v>
      </c>
      <c r="D2" s="180"/>
      <c r="E2" s="180"/>
      <c r="F2" s="180"/>
      <c r="G2" s="180"/>
      <c r="H2" s="181"/>
      <c r="I2" s="156"/>
      <c r="J2" s="182" t="s">
        <v>267</v>
      </c>
      <c r="K2" s="183" t="s">
        <v>268</v>
      </c>
      <c r="L2" s="184"/>
      <c r="M2" s="171"/>
      <c r="O2" s="31"/>
    </row>
    <row r="3" spans="1:15" ht="9" customHeight="1" thickBot="1">
      <c r="A3" s="172"/>
      <c r="B3" s="158"/>
      <c r="C3" s="158"/>
      <c r="D3" s="158"/>
      <c r="E3" s="158"/>
      <c r="F3" s="158"/>
      <c r="G3" s="158"/>
      <c r="H3" s="158"/>
      <c r="I3" s="158"/>
      <c r="J3" s="88"/>
      <c r="K3" s="156"/>
      <c r="L3" s="156"/>
      <c r="M3" s="171"/>
      <c r="O3" s="31"/>
    </row>
    <row r="4" spans="1:15" ht="30.75" customHeight="1" thickBot="1">
      <c r="A4" s="170" t="s">
        <v>269</v>
      </c>
      <c r="B4" s="159"/>
      <c r="C4" s="153" t="s">
        <v>270</v>
      </c>
      <c r="D4" s="154"/>
      <c r="E4" s="154"/>
      <c r="F4" s="154"/>
      <c r="G4" s="154"/>
      <c r="H4" s="155"/>
      <c r="I4" s="158"/>
      <c r="J4" s="86" t="s">
        <v>271</v>
      </c>
      <c r="K4" s="87" t="s">
        <v>272</v>
      </c>
      <c r="L4" s="89"/>
      <c r="M4" s="171"/>
      <c r="O4" s="31"/>
    </row>
    <row r="5" spans="1:15" ht="9" customHeight="1" thickBot="1">
      <c r="A5" s="173"/>
      <c r="B5" s="158"/>
      <c r="C5" s="158"/>
      <c r="D5" s="158"/>
      <c r="E5" s="158"/>
      <c r="F5" s="158"/>
      <c r="G5" s="158"/>
      <c r="H5" s="158"/>
      <c r="I5" s="158"/>
      <c r="J5" s="160"/>
      <c r="K5" s="160"/>
      <c r="L5" s="156"/>
      <c r="M5" s="171"/>
      <c r="O5" s="31"/>
    </row>
    <row r="6" spans="1:15" ht="15.95" customHeight="1" thickBot="1">
      <c r="A6" s="173" t="s">
        <v>273</v>
      </c>
      <c r="B6" s="158"/>
      <c r="C6" s="153" t="s">
        <v>274</v>
      </c>
      <c r="D6" s="154"/>
      <c r="E6" s="154"/>
      <c r="F6" s="154"/>
      <c r="G6" s="154"/>
      <c r="H6" s="155"/>
      <c r="I6" s="158"/>
      <c r="J6" s="160"/>
      <c r="K6" s="160"/>
      <c r="L6" s="156"/>
      <c r="M6" s="171"/>
      <c r="O6" s="31"/>
    </row>
    <row r="7" spans="1:15" ht="11.1" customHeight="1" thickBot="1">
      <c r="A7" s="174"/>
      <c r="B7" s="160"/>
      <c r="C7" s="160"/>
      <c r="D7" s="160"/>
      <c r="E7" s="160"/>
      <c r="F7" s="160"/>
      <c r="G7" s="160"/>
      <c r="H7" s="160"/>
      <c r="I7" s="160"/>
      <c r="J7" s="160"/>
      <c r="K7" s="160"/>
      <c r="L7" s="156"/>
      <c r="M7" s="171"/>
      <c r="O7" s="31"/>
    </row>
    <row r="8" spans="1:15" ht="18.75" customHeight="1" thickBot="1">
      <c r="A8" s="173" t="s">
        <v>275</v>
      </c>
      <c r="B8" s="158"/>
      <c r="C8" s="153" t="s">
        <v>276</v>
      </c>
      <c r="D8" s="154"/>
      <c r="E8" s="154"/>
      <c r="F8" s="154"/>
      <c r="G8" s="154"/>
      <c r="H8" s="155"/>
      <c r="I8" s="160"/>
      <c r="J8" s="384" t="s">
        <v>542</v>
      </c>
      <c r="K8" s="160"/>
      <c r="L8" s="156"/>
      <c r="M8" s="171"/>
      <c r="O8" s="31"/>
    </row>
    <row r="9" spans="1:15" ht="20.100000000000001" customHeight="1" thickBot="1">
      <c r="A9" s="175" t="s">
        <v>264</v>
      </c>
      <c r="B9" s="176"/>
      <c r="C9" s="176"/>
      <c r="D9" s="176"/>
      <c r="E9" s="176"/>
      <c r="F9" s="176"/>
      <c r="G9" s="176"/>
      <c r="H9" s="176"/>
      <c r="I9" s="176"/>
      <c r="J9" s="176"/>
      <c r="K9" s="176"/>
      <c r="L9" s="177"/>
      <c r="M9" s="178"/>
      <c r="O9" s="31"/>
    </row>
    <row r="10" spans="1:15" ht="42" customHeight="1" thickBot="1">
      <c r="A10" s="161" t="s">
        <v>277</v>
      </c>
      <c r="B10" s="162"/>
      <c r="C10" s="162"/>
      <c r="D10" s="163"/>
      <c r="E10" s="164" t="s">
        <v>278</v>
      </c>
      <c r="F10" s="165"/>
      <c r="G10" s="165"/>
      <c r="H10" s="165"/>
      <c r="I10" s="166"/>
      <c r="J10" s="167" t="s">
        <v>279</v>
      </c>
      <c r="K10" s="168"/>
      <c r="L10" s="168"/>
      <c r="M10" s="169"/>
      <c r="O10" s="31"/>
    </row>
    <row r="11" spans="1:15" ht="57.95" customHeight="1" thickBot="1">
      <c r="A11" s="90" t="s">
        <v>280</v>
      </c>
      <c r="B11" s="90" t="s">
        <v>281</v>
      </c>
      <c r="C11" s="90" t="s">
        <v>282</v>
      </c>
      <c r="D11" s="90" t="s">
        <v>283</v>
      </c>
      <c r="E11" s="90" t="s">
        <v>284</v>
      </c>
      <c r="F11" s="90" t="s">
        <v>285</v>
      </c>
      <c r="G11" s="90" t="s">
        <v>286</v>
      </c>
      <c r="H11" s="90" t="s">
        <v>287</v>
      </c>
      <c r="I11" s="90" t="s">
        <v>288</v>
      </c>
      <c r="J11" s="90" t="s">
        <v>289</v>
      </c>
      <c r="K11" s="90" t="s">
        <v>290</v>
      </c>
      <c r="L11" s="91" t="s">
        <v>3</v>
      </c>
      <c r="M11" s="92" t="s">
        <v>291</v>
      </c>
      <c r="O11" s="31"/>
    </row>
    <row r="12" spans="1:15" ht="136.5" customHeight="1">
      <c r="A12" s="93" t="s">
        <v>293</v>
      </c>
      <c r="B12" s="94" t="s">
        <v>294</v>
      </c>
      <c r="C12" s="95" t="s">
        <v>295</v>
      </c>
      <c r="D12" s="94" t="s">
        <v>296</v>
      </c>
      <c r="E12" s="96" t="s">
        <v>493</v>
      </c>
      <c r="F12" s="97" t="s">
        <v>297</v>
      </c>
      <c r="G12" s="96" t="s">
        <v>298</v>
      </c>
      <c r="H12" s="94" t="s">
        <v>492</v>
      </c>
      <c r="I12" s="94" t="s">
        <v>299</v>
      </c>
      <c r="J12" s="94" t="s">
        <v>300</v>
      </c>
      <c r="K12" s="94" t="s">
        <v>301</v>
      </c>
      <c r="L12" s="98" t="s">
        <v>302</v>
      </c>
      <c r="M12" s="99">
        <v>20</v>
      </c>
      <c r="O12" s="31"/>
    </row>
    <row r="13" spans="1:15" ht="84.75" customHeight="1">
      <c r="A13" s="100"/>
      <c r="B13" s="101"/>
      <c r="C13" s="102"/>
      <c r="D13" s="101"/>
      <c r="E13" s="103" t="s">
        <v>303</v>
      </c>
      <c r="F13" s="104" t="s">
        <v>304</v>
      </c>
      <c r="G13" s="103" t="s">
        <v>305</v>
      </c>
      <c r="H13" s="101"/>
      <c r="I13" s="101"/>
      <c r="J13" s="101"/>
      <c r="K13" s="101"/>
      <c r="L13" s="105"/>
      <c r="M13" s="106">
        <v>35</v>
      </c>
      <c r="O13" s="31"/>
    </row>
    <row r="14" spans="1:15" ht="67.5" customHeight="1">
      <c r="A14" s="100"/>
      <c r="B14" s="101"/>
      <c r="C14" s="102"/>
      <c r="D14" s="101"/>
      <c r="E14" s="101"/>
      <c r="F14" s="101"/>
      <c r="G14" s="101"/>
      <c r="H14" s="101"/>
      <c r="I14" s="101"/>
      <c r="J14" s="101"/>
      <c r="K14" s="101"/>
      <c r="L14" s="105"/>
      <c r="M14" s="106">
        <v>10</v>
      </c>
      <c r="O14" s="31"/>
    </row>
    <row r="15" spans="1:15" ht="42" customHeight="1">
      <c r="A15" s="100"/>
      <c r="B15" s="101"/>
      <c r="C15" s="102"/>
      <c r="D15" s="101"/>
      <c r="E15" s="101"/>
      <c r="F15" s="101"/>
      <c r="G15" s="101"/>
      <c r="H15" s="101"/>
      <c r="I15" s="101"/>
      <c r="J15" s="101"/>
      <c r="K15" s="101"/>
      <c r="L15" s="105"/>
      <c r="M15" s="106">
        <v>10</v>
      </c>
      <c r="O15" s="31"/>
    </row>
    <row r="16" spans="1:15" ht="42" customHeight="1">
      <c r="A16" s="100"/>
      <c r="B16" s="101"/>
      <c r="C16" s="102"/>
      <c r="D16" s="101"/>
      <c r="E16" s="101"/>
      <c r="F16" s="101"/>
      <c r="G16" s="101"/>
      <c r="H16" s="101"/>
      <c r="I16" s="101"/>
      <c r="J16" s="101"/>
      <c r="K16" s="101"/>
      <c r="L16" s="105"/>
      <c r="M16" s="106">
        <v>15</v>
      </c>
      <c r="O16" s="31"/>
    </row>
    <row r="17" spans="1:15" ht="90.75" customHeight="1" thickBot="1">
      <c r="A17" s="107"/>
      <c r="B17" s="108"/>
      <c r="C17" s="109"/>
      <c r="D17" s="108"/>
      <c r="E17" s="108"/>
      <c r="F17" s="108"/>
      <c r="G17" s="108"/>
      <c r="H17" s="108"/>
      <c r="I17" s="108"/>
      <c r="J17" s="108"/>
      <c r="K17" s="108"/>
      <c r="L17" s="110"/>
      <c r="M17" s="111">
        <v>10</v>
      </c>
      <c r="O17" s="31"/>
    </row>
    <row r="18" spans="1:15" ht="129" customHeight="1">
      <c r="A18" s="93" t="s">
        <v>293</v>
      </c>
      <c r="B18" s="94" t="s">
        <v>306</v>
      </c>
      <c r="C18" s="94" t="s">
        <v>307</v>
      </c>
      <c r="D18" s="94" t="s">
        <v>296</v>
      </c>
      <c r="E18" s="96" t="s">
        <v>308</v>
      </c>
      <c r="F18" s="97" t="s">
        <v>309</v>
      </c>
      <c r="G18" s="96" t="s">
        <v>310</v>
      </c>
      <c r="H18" s="94" t="s">
        <v>492</v>
      </c>
      <c r="I18" s="94" t="s">
        <v>299</v>
      </c>
      <c r="J18" s="94" t="s">
        <v>300</v>
      </c>
      <c r="K18" s="94" t="s">
        <v>301</v>
      </c>
      <c r="L18" s="98" t="s">
        <v>302</v>
      </c>
      <c r="M18" s="99">
        <v>20</v>
      </c>
      <c r="O18" s="31"/>
    </row>
    <row r="19" spans="1:15" ht="79.5" customHeight="1">
      <c r="A19" s="100"/>
      <c r="B19" s="101"/>
      <c r="C19" s="101"/>
      <c r="D19" s="101"/>
      <c r="E19" s="112" t="s">
        <v>311</v>
      </c>
      <c r="F19" s="113" t="s">
        <v>312</v>
      </c>
      <c r="G19" s="103" t="s">
        <v>313</v>
      </c>
      <c r="H19" s="101"/>
      <c r="I19" s="101"/>
      <c r="J19" s="101"/>
      <c r="K19" s="101"/>
      <c r="L19" s="105"/>
      <c r="M19" s="106">
        <v>35</v>
      </c>
      <c r="O19" s="31"/>
    </row>
    <row r="20" spans="1:15" ht="72" customHeight="1">
      <c r="A20" s="100"/>
      <c r="B20" s="101"/>
      <c r="C20" s="101"/>
      <c r="D20" s="101"/>
      <c r="E20" s="101"/>
      <c r="F20" s="101"/>
      <c r="G20" s="114" t="s">
        <v>314</v>
      </c>
      <c r="H20" s="101"/>
      <c r="I20" s="101"/>
      <c r="J20" s="101"/>
      <c r="K20" s="101"/>
      <c r="L20" s="105"/>
      <c r="M20" s="106">
        <v>10</v>
      </c>
      <c r="O20" s="31"/>
    </row>
    <row r="21" spans="1:15" ht="84" customHeight="1">
      <c r="A21" s="100"/>
      <c r="B21" s="101"/>
      <c r="C21" s="101"/>
      <c r="D21" s="101"/>
      <c r="E21" s="101"/>
      <c r="F21" s="101"/>
      <c r="G21" s="101"/>
      <c r="H21" s="101"/>
      <c r="I21" s="101"/>
      <c r="J21" s="101"/>
      <c r="K21" s="101"/>
      <c r="L21" s="105"/>
      <c r="M21" s="106">
        <v>10</v>
      </c>
      <c r="O21" s="31"/>
    </row>
    <row r="22" spans="1:15" ht="69.75" customHeight="1">
      <c r="A22" s="100"/>
      <c r="B22" s="101"/>
      <c r="C22" s="101"/>
      <c r="D22" s="101"/>
      <c r="E22" s="101"/>
      <c r="F22" s="101"/>
      <c r="G22" s="101"/>
      <c r="H22" s="101"/>
      <c r="I22" s="101"/>
      <c r="J22" s="101"/>
      <c r="K22" s="101"/>
      <c r="L22" s="105"/>
      <c r="M22" s="106">
        <v>15</v>
      </c>
      <c r="O22" s="31"/>
    </row>
    <row r="23" spans="1:15" ht="101.25" customHeight="1" thickBot="1">
      <c r="A23" s="107"/>
      <c r="B23" s="108"/>
      <c r="C23" s="108"/>
      <c r="D23" s="108"/>
      <c r="E23" s="108"/>
      <c r="F23" s="108"/>
      <c r="G23" s="108"/>
      <c r="H23" s="108"/>
      <c r="I23" s="108"/>
      <c r="J23" s="108"/>
      <c r="K23" s="108"/>
      <c r="L23" s="110"/>
      <c r="M23" s="111">
        <v>10</v>
      </c>
      <c r="O23" s="31"/>
    </row>
    <row r="24" spans="1:15" ht="133.5" customHeight="1">
      <c r="A24" s="93" t="s">
        <v>293</v>
      </c>
      <c r="B24" s="94" t="s">
        <v>315</v>
      </c>
      <c r="C24" s="115" t="s">
        <v>316</v>
      </c>
      <c r="D24" s="94" t="s">
        <v>296</v>
      </c>
      <c r="E24" s="96" t="s">
        <v>493</v>
      </c>
      <c r="F24" s="97" t="s">
        <v>317</v>
      </c>
      <c r="G24" s="96" t="s">
        <v>318</v>
      </c>
      <c r="H24" s="94" t="s">
        <v>492</v>
      </c>
      <c r="I24" s="94" t="s">
        <v>299</v>
      </c>
      <c r="J24" s="94" t="s">
        <v>300</v>
      </c>
      <c r="K24" s="94" t="s">
        <v>301</v>
      </c>
      <c r="L24" s="98" t="s">
        <v>302</v>
      </c>
      <c r="M24" s="99">
        <v>20</v>
      </c>
      <c r="O24" s="31"/>
    </row>
    <row r="25" spans="1:15" ht="86.25" customHeight="1">
      <c r="A25" s="100"/>
      <c r="B25" s="101"/>
      <c r="C25" s="116"/>
      <c r="D25" s="101"/>
      <c r="E25" s="112" t="s">
        <v>303</v>
      </c>
      <c r="F25" s="104" t="s">
        <v>319</v>
      </c>
      <c r="G25" s="103" t="s">
        <v>320</v>
      </c>
      <c r="H25" s="101"/>
      <c r="I25" s="101"/>
      <c r="J25" s="101"/>
      <c r="K25" s="101"/>
      <c r="L25" s="105"/>
      <c r="M25" s="106">
        <v>35</v>
      </c>
      <c r="O25" s="31"/>
    </row>
    <row r="26" spans="1:15" ht="78.75" customHeight="1">
      <c r="A26" s="100"/>
      <c r="B26" s="101"/>
      <c r="C26" s="116"/>
      <c r="D26" s="101"/>
      <c r="E26" s="101"/>
      <c r="F26" s="101"/>
      <c r="G26" s="101"/>
      <c r="H26" s="101"/>
      <c r="I26" s="101"/>
      <c r="J26" s="101"/>
      <c r="K26" s="101"/>
      <c r="L26" s="105"/>
      <c r="M26" s="106">
        <v>10</v>
      </c>
      <c r="O26" s="31"/>
    </row>
    <row r="27" spans="1:15" ht="60.75" customHeight="1">
      <c r="A27" s="100"/>
      <c r="B27" s="101"/>
      <c r="C27" s="116"/>
      <c r="D27" s="101"/>
      <c r="E27" s="101"/>
      <c r="F27" s="101"/>
      <c r="G27" s="101"/>
      <c r="H27" s="101"/>
      <c r="I27" s="101"/>
      <c r="J27" s="101"/>
      <c r="K27" s="101"/>
      <c r="L27" s="105"/>
      <c r="M27" s="106">
        <v>10</v>
      </c>
      <c r="O27" s="31"/>
    </row>
    <row r="28" spans="1:15" ht="43.5" customHeight="1">
      <c r="A28" s="100"/>
      <c r="B28" s="101"/>
      <c r="C28" s="116"/>
      <c r="D28" s="101"/>
      <c r="E28" s="101"/>
      <c r="F28" s="101"/>
      <c r="G28" s="101"/>
      <c r="H28" s="101"/>
      <c r="I28" s="101"/>
      <c r="J28" s="101"/>
      <c r="K28" s="101"/>
      <c r="L28" s="105"/>
      <c r="M28" s="106">
        <v>15</v>
      </c>
      <c r="O28" s="31"/>
    </row>
    <row r="29" spans="1:15" ht="84" customHeight="1" thickBot="1">
      <c r="A29" s="107"/>
      <c r="B29" s="108"/>
      <c r="C29" s="117"/>
      <c r="D29" s="108"/>
      <c r="E29" s="108"/>
      <c r="F29" s="108"/>
      <c r="G29" s="108"/>
      <c r="H29" s="108"/>
      <c r="I29" s="108"/>
      <c r="J29" s="108"/>
      <c r="K29" s="108"/>
      <c r="L29" s="110"/>
      <c r="M29" s="111">
        <v>10</v>
      </c>
      <c r="O29" s="31"/>
    </row>
    <row r="30" spans="1:15" ht="118.5" customHeight="1">
      <c r="A30" s="118"/>
      <c r="B30" s="94"/>
      <c r="C30" s="94"/>
      <c r="D30" s="94"/>
      <c r="E30" s="96" t="s">
        <v>494</v>
      </c>
      <c r="F30" s="96" t="s">
        <v>321</v>
      </c>
      <c r="G30" s="96" t="s">
        <v>322</v>
      </c>
      <c r="H30" s="94"/>
      <c r="I30" s="119" t="s">
        <v>323</v>
      </c>
      <c r="J30" s="120"/>
      <c r="K30" s="120"/>
      <c r="L30" s="121"/>
      <c r="M30" s="99">
        <v>20</v>
      </c>
      <c r="O30" s="31"/>
    </row>
    <row r="31" spans="1:15" ht="99" customHeight="1">
      <c r="A31" s="100" t="s">
        <v>293</v>
      </c>
      <c r="B31" s="101" t="s">
        <v>324</v>
      </c>
      <c r="C31" s="101" t="s">
        <v>325</v>
      </c>
      <c r="D31" s="101" t="s">
        <v>296</v>
      </c>
      <c r="E31" s="103" t="s">
        <v>326</v>
      </c>
      <c r="F31" s="112" t="s">
        <v>327</v>
      </c>
      <c r="G31" s="112" t="s">
        <v>328</v>
      </c>
      <c r="H31" s="101" t="s">
        <v>492</v>
      </c>
      <c r="I31" s="122" t="s">
        <v>329</v>
      </c>
      <c r="J31" s="101" t="s">
        <v>300</v>
      </c>
      <c r="K31" s="101" t="s">
        <v>301</v>
      </c>
      <c r="L31" s="105" t="s">
        <v>302</v>
      </c>
      <c r="M31" s="106">
        <v>35</v>
      </c>
      <c r="O31" s="31"/>
    </row>
    <row r="32" spans="1:15" ht="69.75" customHeight="1">
      <c r="A32" s="100"/>
      <c r="B32" s="101"/>
      <c r="C32" s="101"/>
      <c r="D32" s="101"/>
      <c r="E32" s="112" t="s">
        <v>330</v>
      </c>
      <c r="F32" s="101"/>
      <c r="G32" s="114" t="s">
        <v>314</v>
      </c>
      <c r="H32" s="101"/>
      <c r="I32" s="101"/>
      <c r="J32" s="101"/>
      <c r="K32" s="101"/>
      <c r="L32" s="105"/>
      <c r="M32" s="106">
        <v>10</v>
      </c>
      <c r="O32" s="31"/>
    </row>
    <row r="33" spans="1:15" ht="60" customHeight="1">
      <c r="A33" s="100"/>
      <c r="B33" s="101"/>
      <c r="C33" s="101"/>
      <c r="D33" s="101"/>
      <c r="E33" s="101"/>
      <c r="F33" s="101"/>
      <c r="G33" s="101"/>
      <c r="H33" s="101"/>
      <c r="I33" s="101"/>
      <c r="J33" s="101"/>
      <c r="K33" s="101"/>
      <c r="L33" s="105"/>
      <c r="M33" s="106">
        <v>10</v>
      </c>
      <c r="O33" s="31"/>
    </row>
    <row r="34" spans="1:15" ht="48" customHeight="1">
      <c r="A34" s="100"/>
      <c r="B34" s="101"/>
      <c r="C34" s="101"/>
      <c r="D34" s="101"/>
      <c r="E34" s="101"/>
      <c r="F34" s="101"/>
      <c r="G34" s="101"/>
      <c r="H34" s="101"/>
      <c r="I34" s="101"/>
      <c r="J34" s="101"/>
      <c r="K34" s="101"/>
      <c r="L34" s="105"/>
      <c r="M34" s="106">
        <v>15</v>
      </c>
      <c r="O34" s="31"/>
    </row>
    <row r="35" spans="1:15" ht="102" customHeight="1" thickBot="1">
      <c r="A35" s="107"/>
      <c r="B35" s="108"/>
      <c r="C35" s="108"/>
      <c r="D35" s="108"/>
      <c r="E35" s="108"/>
      <c r="F35" s="108"/>
      <c r="G35" s="108"/>
      <c r="H35" s="108"/>
      <c r="I35" s="108"/>
      <c r="J35" s="108"/>
      <c r="K35" s="108"/>
      <c r="L35" s="110"/>
      <c r="M35" s="111">
        <v>10</v>
      </c>
      <c r="O35" s="31"/>
    </row>
    <row r="36" spans="1:15">
      <c r="O36" s="31"/>
    </row>
    <row r="37" spans="1:15">
      <c r="O37" s="31"/>
    </row>
    <row r="38" spans="1:15" ht="20.25">
      <c r="B38" s="392" t="s">
        <v>538</v>
      </c>
      <c r="C38" s="392"/>
      <c r="D38" s="392"/>
      <c r="E38" s="392"/>
      <c r="F38" s="392"/>
      <c r="G38" s="392"/>
      <c r="H38" s="392"/>
      <c r="I38" s="392"/>
      <c r="J38" s="392"/>
      <c r="K38" s="392"/>
      <c r="L38" s="392"/>
      <c r="M38" s="392"/>
      <c r="O38" s="31"/>
    </row>
    <row r="39" spans="1:15" ht="20.25">
      <c r="B39" s="392"/>
      <c r="C39" s="392"/>
      <c r="D39" s="392"/>
      <c r="E39" s="392"/>
      <c r="F39" s="392"/>
      <c r="G39" s="392"/>
      <c r="H39" s="392"/>
      <c r="I39" s="392"/>
      <c r="J39" s="392"/>
      <c r="K39" s="392"/>
      <c r="L39" s="392"/>
      <c r="M39" s="392"/>
      <c r="O39" s="31"/>
    </row>
    <row r="40" spans="1:15" ht="20.25">
      <c r="B40" s="392" t="s">
        <v>505</v>
      </c>
      <c r="C40" s="392"/>
      <c r="D40" s="393" t="s">
        <v>506</v>
      </c>
      <c r="E40" s="393"/>
      <c r="F40" s="393"/>
      <c r="G40" s="393" t="s">
        <v>508</v>
      </c>
      <c r="H40" s="393"/>
      <c r="I40" s="392"/>
      <c r="J40" s="392"/>
      <c r="K40" s="392"/>
      <c r="L40" s="392"/>
      <c r="M40" s="392"/>
      <c r="O40" s="31"/>
    </row>
    <row r="41" spans="1:15" ht="20.25">
      <c r="B41" s="392"/>
      <c r="C41" s="392"/>
      <c r="D41" s="392" t="s">
        <v>507</v>
      </c>
      <c r="E41" s="392"/>
      <c r="F41" s="392"/>
      <c r="G41" s="392" t="s">
        <v>509</v>
      </c>
      <c r="H41" s="392"/>
      <c r="I41" s="392"/>
      <c r="J41" s="392"/>
      <c r="K41" s="392"/>
      <c r="L41" s="392"/>
      <c r="M41" s="392"/>
      <c r="O41" s="31"/>
    </row>
    <row r="42" spans="1:15">
      <c r="A42" s="31"/>
      <c r="B42" s="31"/>
      <c r="C42" s="31"/>
      <c r="D42" s="31"/>
      <c r="E42" s="31"/>
      <c r="F42" s="31"/>
      <c r="G42" s="31"/>
      <c r="H42" s="31"/>
      <c r="I42" s="31"/>
      <c r="J42" s="31"/>
      <c r="K42" s="31"/>
      <c r="L42" s="31"/>
      <c r="M42" s="31"/>
      <c r="N42" s="31"/>
      <c r="O42" s="31"/>
    </row>
  </sheetData>
  <pageMargins left="0" right="0" top="0" bottom="0" header="0.5" footer="0.5"/>
  <pageSetup pageOrder="overThenDown"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931C-F178-470D-B5E9-297152383D10}">
  <dimension ref="A1:X47"/>
  <sheetViews>
    <sheetView topLeftCell="A36" zoomScaleNormal="100" workbookViewId="0">
      <selection activeCell="Q14" sqref="Q14"/>
    </sheetView>
  </sheetViews>
  <sheetFormatPr baseColWidth="10" defaultRowHeight="12.75"/>
  <cols>
    <col min="1" max="1" width="4.7109375" style="125" bestFit="1" customWidth="1"/>
    <col min="2" max="2" width="16.140625" style="125" customWidth="1"/>
    <col min="3" max="3" width="7.5703125" style="125" customWidth="1"/>
    <col min="4" max="4" width="17.5703125" style="125" customWidth="1"/>
    <col min="5" max="5" width="10.85546875" style="125" bestFit="1" customWidth="1"/>
    <col min="6" max="7" width="16.85546875" style="125" bestFit="1" customWidth="1"/>
    <col min="8" max="8" width="14.42578125" style="125" customWidth="1"/>
    <col min="9" max="9" width="12" style="125" customWidth="1"/>
    <col min="10" max="10" width="13.140625" style="125" customWidth="1"/>
    <col min="11" max="11" width="11.140625" style="125" customWidth="1"/>
    <col min="12" max="13" width="10.7109375" style="125" customWidth="1"/>
    <col min="14" max="14" width="12.42578125" style="125" customWidth="1"/>
    <col min="15" max="15" width="7.5703125" style="125" customWidth="1"/>
    <col min="16" max="16" width="9.28515625" style="125" customWidth="1"/>
    <col min="17" max="17" width="9.7109375" style="125" customWidth="1"/>
    <col min="18" max="18" width="25.28515625" style="125" customWidth="1"/>
    <col min="19" max="19" width="9.85546875" style="125" customWidth="1"/>
    <col min="20" max="20" width="9.42578125" style="125" customWidth="1"/>
    <col min="21" max="21" width="10" style="125" customWidth="1"/>
    <col min="22" max="22" width="27.5703125" style="125" customWidth="1"/>
    <col min="23" max="23" width="65.7109375" style="125" bestFit="1" customWidth="1"/>
    <col min="24" max="24" width="1.85546875" style="125" customWidth="1"/>
    <col min="25" max="251" width="9.140625" style="125" customWidth="1"/>
    <col min="252" max="252" width="4.7109375" style="125" bestFit="1" customWidth="1"/>
    <col min="253" max="253" width="16.85546875" style="125" bestFit="1" customWidth="1"/>
    <col min="254" max="254" width="8.85546875" style="125" bestFit="1" customWidth="1"/>
    <col min="255" max="255" width="1.140625" style="125" bestFit="1" customWidth="1"/>
    <col min="256" max="256" width="25.140625" style="125" bestFit="1" customWidth="1"/>
    <col min="257" max="257" width="10.85546875" style="125" bestFit="1" customWidth="1"/>
    <col min="258" max="259" width="16.85546875" style="125" bestFit="1" customWidth="1"/>
    <col min="260" max="260" width="8.85546875" style="125" bestFit="1" customWidth="1"/>
    <col min="261" max="261" width="16" style="125" bestFit="1" customWidth="1"/>
    <col min="262" max="262" width="0.28515625" style="125" bestFit="1" customWidth="1"/>
    <col min="263" max="263" width="16" style="125" bestFit="1" customWidth="1"/>
    <col min="264" max="264" width="0.7109375" style="125" bestFit="1" customWidth="1"/>
    <col min="265" max="265" width="16.140625" style="125" bestFit="1" customWidth="1"/>
    <col min="266" max="266" width="12.5703125" style="125" bestFit="1" customWidth="1"/>
    <col min="267" max="267" width="4.42578125" style="125" bestFit="1" customWidth="1"/>
    <col min="268" max="268" width="20.85546875" style="125" bestFit="1" customWidth="1"/>
    <col min="269" max="269" width="16.85546875" style="125" bestFit="1" customWidth="1"/>
    <col min="270" max="270" width="17" style="125" bestFit="1" customWidth="1"/>
    <col min="271" max="271" width="20.85546875" style="125" bestFit="1" customWidth="1"/>
    <col min="272" max="272" width="22.140625" style="125" bestFit="1" customWidth="1"/>
    <col min="273" max="273" width="12.5703125" style="125" bestFit="1" customWidth="1"/>
    <col min="274" max="274" width="55.28515625" style="125" bestFit="1" customWidth="1"/>
    <col min="275" max="275" width="25.85546875" style="125" bestFit="1" customWidth="1"/>
    <col min="276" max="276" width="15.85546875" style="125" bestFit="1" customWidth="1"/>
    <col min="277" max="277" width="18.28515625" style="125" bestFit="1" customWidth="1"/>
    <col min="278" max="278" width="65.5703125" style="125" bestFit="1" customWidth="1"/>
    <col min="279" max="279" width="65.7109375" style="125" bestFit="1" customWidth="1"/>
    <col min="280" max="280" width="4.7109375" style="125" bestFit="1" customWidth="1"/>
    <col min="281" max="507" width="9.140625" style="125" customWidth="1"/>
    <col min="508" max="508" width="4.7109375" style="125" bestFit="1" customWidth="1"/>
    <col min="509" max="509" width="16.85546875" style="125" bestFit="1" customWidth="1"/>
    <col min="510" max="510" width="8.85546875" style="125" bestFit="1" customWidth="1"/>
    <col min="511" max="511" width="1.140625" style="125" bestFit="1" customWidth="1"/>
    <col min="512" max="512" width="25.140625" style="125" bestFit="1" customWidth="1"/>
    <col min="513" max="513" width="10.85546875" style="125" bestFit="1" customWidth="1"/>
    <col min="514" max="515" width="16.85546875" style="125" bestFit="1" customWidth="1"/>
    <col min="516" max="516" width="8.85546875" style="125" bestFit="1" customWidth="1"/>
    <col min="517" max="517" width="16" style="125" bestFit="1" customWidth="1"/>
    <col min="518" max="518" width="0.28515625" style="125" bestFit="1" customWidth="1"/>
    <col min="519" max="519" width="16" style="125" bestFit="1" customWidth="1"/>
    <col min="520" max="520" width="0.7109375" style="125" bestFit="1" customWidth="1"/>
    <col min="521" max="521" width="16.140625" style="125" bestFit="1" customWidth="1"/>
    <col min="522" max="522" width="12.5703125" style="125" bestFit="1" customWidth="1"/>
    <col min="523" max="523" width="4.42578125" style="125" bestFit="1" customWidth="1"/>
    <col min="524" max="524" width="20.85546875" style="125" bestFit="1" customWidth="1"/>
    <col min="525" max="525" width="16.85546875" style="125" bestFit="1" customWidth="1"/>
    <col min="526" max="526" width="17" style="125" bestFit="1" customWidth="1"/>
    <col min="527" max="527" width="20.85546875" style="125" bestFit="1" customWidth="1"/>
    <col min="528" max="528" width="22.140625" style="125" bestFit="1" customWidth="1"/>
    <col min="529" max="529" width="12.5703125" style="125" bestFit="1" customWidth="1"/>
    <col min="530" max="530" width="55.28515625" style="125" bestFit="1" customWidth="1"/>
    <col min="531" max="531" width="25.85546875" style="125" bestFit="1" customWidth="1"/>
    <col min="532" max="532" width="15.85546875" style="125" bestFit="1" customWidth="1"/>
    <col min="533" max="533" width="18.28515625" style="125" bestFit="1" customWidth="1"/>
    <col min="534" max="534" width="65.5703125" style="125" bestFit="1" customWidth="1"/>
    <col min="535" max="535" width="65.7109375" style="125" bestFit="1" customWidth="1"/>
    <col min="536" max="536" width="4.7109375" style="125" bestFit="1" customWidth="1"/>
    <col min="537" max="763" width="9.140625" style="125" customWidth="1"/>
    <col min="764" max="764" width="4.7109375" style="125" bestFit="1" customWidth="1"/>
    <col min="765" max="765" width="16.85546875" style="125" bestFit="1" customWidth="1"/>
    <col min="766" max="766" width="8.85546875" style="125" bestFit="1" customWidth="1"/>
    <col min="767" max="767" width="1.140625" style="125" bestFit="1" customWidth="1"/>
    <col min="768" max="768" width="25.140625" style="125" bestFit="1" customWidth="1"/>
    <col min="769" max="769" width="10.85546875" style="125" bestFit="1" customWidth="1"/>
    <col min="770" max="771" width="16.85546875" style="125" bestFit="1" customWidth="1"/>
    <col min="772" max="772" width="8.85546875" style="125" bestFit="1" customWidth="1"/>
    <col min="773" max="773" width="16" style="125" bestFit="1" customWidth="1"/>
    <col min="774" max="774" width="0.28515625" style="125" bestFit="1" customWidth="1"/>
    <col min="775" max="775" width="16" style="125" bestFit="1" customWidth="1"/>
    <col min="776" max="776" width="0.7109375" style="125" bestFit="1" customWidth="1"/>
    <col min="777" max="777" width="16.140625" style="125" bestFit="1" customWidth="1"/>
    <col min="778" max="778" width="12.5703125" style="125" bestFit="1" customWidth="1"/>
    <col min="779" max="779" width="4.42578125" style="125" bestFit="1" customWidth="1"/>
    <col min="780" max="780" width="20.85546875" style="125" bestFit="1" customWidth="1"/>
    <col min="781" max="781" width="16.85546875" style="125" bestFit="1" customWidth="1"/>
    <col min="782" max="782" width="17" style="125" bestFit="1" customWidth="1"/>
    <col min="783" max="783" width="20.85546875" style="125" bestFit="1" customWidth="1"/>
    <col min="784" max="784" width="22.140625" style="125" bestFit="1" customWidth="1"/>
    <col min="785" max="785" width="12.5703125" style="125" bestFit="1" customWidth="1"/>
    <col min="786" max="786" width="55.28515625" style="125" bestFit="1" customWidth="1"/>
    <col min="787" max="787" width="25.85546875" style="125" bestFit="1" customWidth="1"/>
    <col min="788" max="788" width="15.85546875" style="125" bestFit="1" customWidth="1"/>
    <col min="789" max="789" width="18.28515625" style="125" bestFit="1" customWidth="1"/>
    <col min="790" max="790" width="65.5703125" style="125" bestFit="1" customWidth="1"/>
    <col min="791" max="791" width="65.7109375" style="125" bestFit="1" customWidth="1"/>
    <col min="792" max="792" width="4.7109375" style="125" bestFit="1" customWidth="1"/>
    <col min="793" max="1019" width="9.140625" style="125" customWidth="1"/>
    <col min="1020" max="1020" width="4.7109375" style="125" bestFit="1" customWidth="1"/>
    <col min="1021" max="1021" width="16.85546875" style="125" bestFit="1" customWidth="1"/>
    <col min="1022" max="1022" width="8.85546875" style="125" bestFit="1" customWidth="1"/>
    <col min="1023" max="1023" width="1.140625" style="125" bestFit="1" customWidth="1"/>
    <col min="1024" max="1024" width="25.140625" style="125" bestFit="1" customWidth="1"/>
    <col min="1025" max="1025" width="10.85546875" style="125" bestFit="1" customWidth="1"/>
    <col min="1026" max="1027" width="16.85546875" style="125" bestFit="1" customWidth="1"/>
    <col min="1028" max="1028" width="8.85546875" style="125" bestFit="1" customWidth="1"/>
    <col min="1029" max="1029" width="16" style="125" bestFit="1" customWidth="1"/>
    <col min="1030" max="1030" width="0.28515625" style="125" bestFit="1" customWidth="1"/>
    <col min="1031" max="1031" width="16" style="125" bestFit="1" customWidth="1"/>
    <col min="1032" max="1032" width="0.7109375" style="125" bestFit="1" customWidth="1"/>
    <col min="1033" max="1033" width="16.140625" style="125" bestFit="1" customWidth="1"/>
    <col min="1034" max="1034" width="12.5703125" style="125" bestFit="1" customWidth="1"/>
    <col min="1035" max="1035" width="4.42578125" style="125" bestFit="1" customWidth="1"/>
    <col min="1036" max="1036" width="20.85546875" style="125" bestFit="1" customWidth="1"/>
    <col min="1037" max="1037" width="16.85546875" style="125" bestFit="1" customWidth="1"/>
    <col min="1038" max="1038" width="17" style="125" bestFit="1" customWidth="1"/>
    <col min="1039" max="1039" width="20.85546875" style="125" bestFit="1" customWidth="1"/>
    <col min="1040" max="1040" width="22.140625" style="125" bestFit="1" customWidth="1"/>
    <col min="1041" max="1041" width="12.5703125" style="125" bestFit="1" customWidth="1"/>
    <col min="1042" max="1042" width="55.28515625" style="125" bestFit="1" customWidth="1"/>
    <col min="1043" max="1043" width="25.85546875" style="125" bestFit="1" customWidth="1"/>
    <col min="1044" max="1044" width="15.85546875" style="125" bestFit="1" customWidth="1"/>
    <col min="1045" max="1045" width="18.28515625" style="125" bestFit="1" customWidth="1"/>
    <col min="1046" max="1046" width="65.5703125" style="125" bestFit="1" customWidth="1"/>
    <col min="1047" max="1047" width="65.7109375" style="125" bestFit="1" customWidth="1"/>
    <col min="1048" max="1048" width="4.7109375" style="125" bestFit="1" customWidth="1"/>
    <col min="1049" max="1275" width="9.140625" style="125" customWidth="1"/>
    <col min="1276" max="1276" width="4.7109375" style="125" bestFit="1" customWidth="1"/>
    <col min="1277" max="1277" width="16.85546875" style="125" bestFit="1" customWidth="1"/>
    <col min="1278" max="1278" width="8.85546875" style="125" bestFit="1" customWidth="1"/>
    <col min="1279" max="1279" width="1.140625" style="125" bestFit="1" customWidth="1"/>
    <col min="1280" max="1280" width="25.140625" style="125" bestFit="1" customWidth="1"/>
    <col min="1281" max="1281" width="10.85546875" style="125" bestFit="1" customWidth="1"/>
    <col min="1282" max="1283" width="16.85546875" style="125" bestFit="1" customWidth="1"/>
    <col min="1284" max="1284" width="8.85546875" style="125" bestFit="1" customWidth="1"/>
    <col min="1285" max="1285" width="16" style="125" bestFit="1" customWidth="1"/>
    <col min="1286" max="1286" width="0.28515625" style="125" bestFit="1" customWidth="1"/>
    <col min="1287" max="1287" width="16" style="125" bestFit="1" customWidth="1"/>
    <col min="1288" max="1288" width="0.7109375" style="125" bestFit="1" customWidth="1"/>
    <col min="1289" max="1289" width="16.140625" style="125" bestFit="1" customWidth="1"/>
    <col min="1290" max="1290" width="12.5703125" style="125" bestFit="1" customWidth="1"/>
    <col min="1291" max="1291" width="4.42578125" style="125" bestFit="1" customWidth="1"/>
    <col min="1292" max="1292" width="20.85546875" style="125" bestFit="1" customWidth="1"/>
    <col min="1293" max="1293" width="16.85546875" style="125" bestFit="1" customWidth="1"/>
    <col min="1294" max="1294" width="17" style="125" bestFit="1" customWidth="1"/>
    <col min="1295" max="1295" width="20.85546875" style="125" bestFit="1" customWidth="1"/>
    <col min="1296" max="1296" width="22.140625" style="125" bestFit="1" customWidth="1"/>
    <col min="1297" max="1297" width="12.5703125" style="125" bestFit="1" customWidth="1"/>
    <col min="1298" max="1298" width="55.28515625" style="125" bestFit="1" customWidth="1"/>
    <col min="1299" max="1299" width="25.85546875" style="125" bestFit="1" customWidth="1"/>
    <col min="1300" max="1300" width="15.85546875" style="125" bestFit="1" customWidth="1"/>
    <col min="1301" max="1301" width="18.28515625" style="125" bestFit="1" customWidth="1"/>
    <col min="1302" max="1302" width="65.5703125" style="125" bestFit="1" customWidth="1"/>
    <col min="1303" max="1303" width="65.7109375" style="125" bestFit="1" customWidth="1"/>
    <col min="1304" max="1304" width="4.7109375" style="125" bestFit="1" customWidth="1"/>
    <col min="1305" max="1531" width="9.140625" style="125" customWidth="1"/>
    <col min="1532" max="1532" width="4.7109375" style="125" bestFit="1" customWidth="1"/>
    <col min="1533" max="1533" width="16.85546875" style="125" bestFit="1" customWidth="1"/>
    <col min="1534" max="1534" width="8.85546875" style="125" bestFit="1" customWidth="1"/>
    <col min="1535" max="1535" width="1.140625" style="125" bestFit="1" customWidth="1"/>
    <col min="1536" max="1536" width="25.140625" style="125" bestFit="1" customWidth="1"/>
    <col min="1537" max="1537" width="10.85546875" style="125" bestFit="1" customWidth="1"/>
    <col min="1538" max="1539" width="16.85546875" style="125" bestFit="1" customWidth="1"/>
    <col min="1540" max="1540" width="8.85546875" style="125" bestFit="1" customWidth="1"/>
    <col min="1541" max="1541" width="16" style="125" bestFit="1" customWidth="1"/>
    <col min="1542" max="1542" width="0.28515625" style="125" bestFit="1" customWidth="1"/>
    <col min="1543" max="1543" width="16" style="125" bestFit="1" customWidth="1"/>
    <col min="1544" max="1544" width="0.7109375" style="125" bestFit="1" customWidth="1"/>
    <col min="1545" max="1545" width="16.140625" style="125" bestFit="1" customWidth="1"/>
    <col min="1546" max="1546" width="12.5703125" style="125" bestFit="1" customWidth="1"/>
    <col min="1547" max="1547" width="4.42578125" style="125" bestFit="1" customWidth="1"/>
    <col min="1548" max="1548" width="20.85546875" style="125" bestFit="1" customWidth="1"/>
    <col min="1549" max="1549" width="16.85546875" style="125" bestFit="1" customWidth="1"/>
    <col min="1550" max="1550" width="17" style="125" bestFit="1" customWidth="1"/>
    <col min="1551" max="1551" width="20.85546875" style="125" bestFit="1" customWidth="1"/>
    <col min="1552" max="1552" width="22.140625" style="125" bestFit="1" customWidth="1"/>
    <col min="1553" max="1553" width="12.5703125" style="125" bestFit="1" customWidth="1"/>
    <col min="1554" max="1554" width="55.28515625" style="125" bestFit="1" customWidth="1"/>
    <col min="1555" max="1555" width="25.85546875" style="125" bestFit="1" customWidth="1"/>
    <col min="1556" max="1556" width="15.85546875" style="125" bestFit="1" customWidth="1"/>
    <col min="1557" max="1557" width="18.28515625" style="125" bestFit="1" customWidth="1"/>
    <col min="1558" max="1558" width="65.5703125" style="125" bestFit="1" customWidth="1"/>
    <col min="1559" max="1559" width="65.7109375" style="125" bestFit="1" customWidth="1"/>
    <col min="1560" max="1560" width="4.7109375" style="125" bestFit="1" customWidth="1"/>
    <col min="1561" max="1787" width="9.140625" style="125" customWidth="1"/>
    <col min="1788" max="1788" width="4.7109375" style="125" bestFit="1" customWidth="1"/>
    <col min="1789" max="1789" width="16.85546875" style="125" bestFit="1" customWidth="1"/>
    <col min="1790" max="1790" width="8.85546875" style="125" bestFit="1" customWidth="1"/>
    <col min="1791" max="1791" width="1.140625" style="125" bestFit="1" customWidth="1"/>
    <col min="1792" max="1792" width="25.140625" style="125" bestFit="1" customWidth="1"/>
    <col min="1793" max="1793" width="10.85546875" style="125" bestFit="1" customWidth="1"/>
    <col min="1794" max="1795" width="16.85546875" style="125" bestFit="1" customWidth="1"/>
    <col min="1796" max="1796" width="8.85546875" style="125" bestFit="1" customWidth="1"/>
    <col min="1797" max="1797" width="16" style="125" bestFit="1" customWidth="1"/>
    <col min="1798" max="1798" width="0.28515625" style="125" bestFit="1" customWidth="1"/>
    <col min="1799" max="1799" width="16" style="125" bestFit="1" customWidth="1"/>
    <col min="1800" max="1800" width="0.7109375" style="125" bestFit="1" customWidth="1"/>
    <col min="1801" max="1801" width="16.140625" style="125" bestFit="1" customWidth="1"/>
    <col min="1802" max="1802" width="12.5703125" style="125" bestFit="1" customWidth="1"/>
    <col min="1803" max="1803" width="4.42578125" style="125" bestFit="1" customWidth="1"/>
    <col min="1804" max="1804" width="20.85546875" style="125" bestFit="1" customWidth="1"/>
    <col min="1805" max="1805" width="16.85546875" style="125" bestFit="1" customWidth="1"/>
    <col min="1806" max="1806" width="17" style="125" bestFit="1" customWidth="1"/>
    <col min="1807" max="1807" width="20.85546875" style="125" bestFit="1" customWidth="1"/>
    <col min="1808" max="1808" width="22.140625" style="125" bestFit="1" customWidth="1"/>
    <col min="1809" max="1809" width="12.5703125" style="125" bestFit="1" customWidth="1"/>
    <col min="1810" max="1810" width="55.28515625" style="125" bestFit="1" customWidth="1"/>
    <col min="1811" max="1811" width="25.85546875" style="125" bestFit="1" customWidth="1"/>
    <col min="1812" max="1812" width="15.85546875" style="125" bestFit="1" customWidth="1"/>
    <col min="1813" max="1813" width="18.28515625" style="125" bestFit="1" customWidth="1"/>
    <col min="1814" max="1814" width="65.5703125" style="125" bestFit="1" customWidth="1"/>
    <col min="1815" max="1815" width="65.7109375" style="125" bestFit="1" customWidth="1"/>
    <col min="1816" max="1816" width="4.7109375" style="125" bestFit="1" customWidth="1"/>
    <col min="1817" max="2043" width="9.140625" style="125" customWidth="1"/>
    <col min="2044" max="2044" width="4.7109375" style="125" bestFit="1" customWidth="1"/>
    <col min="2045" max="2045" width="16.85546875" style="125" bestFit="1" customWidth="1"/>
    <col min="2046" max="2046" width="8.85546875" style="125" bestFit="1" customWidth="1"/>
    <col min="2047" max="2047" width="1.140625" style="125" bestFit="1" customWidth="1"/>
    <col min="2048" max="2048" width="25.140625" style="125" bestFit="1" customWidth="1"/>
    <col min="2049" max="2049" width="10.85546875" style="125" bestFit="1" customWidth="1"/>
    <col min="2050" max="2051" width="16.85546875" style="125" bestFit="1" customWidth="1"/>
    <col min="2052" max="2052" width="8.85546875" style="125" bestFit="1" customWidth="1"/>
    <col min="2053" max="2053" width="16" style="125" bestFit="1" customWidth="1"/>
    <col min="2054" max="2054" width="0.28515625" style="125" bestFit="1" customWidth="1"/>
    <col min="2055" max="2055" width="16" style="125" bestFit="1" customWidth="1"/>
    <col min="2056" max="2056" width="0.7109375" style="125" bestFit="1" customWidth="1"/>
    <col min="2057" max="2057" width="16.140625" style="125" bestFit="1" customWidth="1"/>
    <col min="2058" max="2058" width="12.5703125" style="125" bestFit="1" customWidth="1"/>
    <col min="2059" max="2059" width="4.42578125" style="125" bestFit="1" customWidth="1"/>
    <col min="2060" max="2060" width="20.85546875" style="125" bestFit="1" customWidth="1"/>
    <col min="2061" max="2061" width="16.85546875" style="125" bestFit="1" customWidth="1"/>
    <col min="2062" max="2062" width="17" style="125" bestFit="1" customWidth="1"/>
    <col min="2063" max="2063" width="20.85546875" style="125" bestFit="1" customWidth="1"/>
    <col min="2064" max="2064" width="22.140625" style="125" bestFit="1" customWidth="1"/>
    <col min="2065" max="2065" width="12.5703125" style="125" bestFit="1" customWidth="1"/>
    <col min="2066" max="2066" width="55.28515625" style="125" bestFit="1" customWidth="1"/>
    <col min="2067" max="2067" width="25.85546875" style="125" bestFit="1" customWidth="1"/>
    <col min="2068" max="2068" width="15.85546875" style="125" bestFit="1" customWidth="1"/>
    <col min="2069" max="2069" width="18.28515625" style="125" bestFit="1" customWidth="1"/>
    <col min="2070" max="2070" width="65.5703125" style="125" bestFit="1" customWidth="1"/>
    <col min="2071" max="2071" width="65.7109375" style="125" bestFit="1" customWidth="1"/>
    <col min="2072" max="2072" width="4.7109375" style="125" bestFit="1" customWidth="1"/>
    <col min="2073" max="2299" width="9.140625" style="125" customWidth="1"/>
    <col min="2300" max="2300" width="4.7109375" style="125" bestFit="1" customWidth="1"/>
    <col min="2301" max="2301" width="16.85546875" style="125" bestFit="1" customWidth="1"/>
    <col min="2302" max="2302" width="8.85546875" style="125" bestFit="1" customWidth="1"/>
    <col min="2303" max="2303" width="1.140625" style="125" bestFit="1" customWidth="1"/>
    <col min="2304" max="2304" width="25.140625" style="125" bestFit="1" customWidth="1"/>
    <col min="2305" max="2305" width="10.85546875" style="125" bestFit="1" customWidth="1"/>
    <col min="2306" max="2307" width="16.85546875" style="125" bestFit="1" customWidth="1"/>
    <col min="2308" max="2308" width="8.85546875" style="125" bestFit="1" customWidth="1"/>
    <col min="2309" max="2309" width="16" style="125" bestFit="1" customWidth="1"/>
    <col min="2310" max="2310" width="0.28515625" style="125" bestFit="1" customWidth="1"/>
    <col min="2311" max="2311" width="16" style="125" bestFit="1" customWidth="1"/>
    <col min="2312" max="2312" width="0.7109375" style="125" bestFit="1" customWidth="1"/>
    <col min="2313" max="2313" width="16.140625" style="125" bestFit="1" customWidth="1"/>
    <col min="2314" max="2314" width="12.5703125" style="125" bestFit="1" customWidth="1"/>
    <col min="2315" max="2315" width="4.42578125" style="125" bestFit="1" customWidth="1"/>
    <col min="2316" max="2316" width="20.85546875" style="125" bestFit="1" customWidth="1"/>
    <col min="2317" max="2317" width="16.85546875" style="125" bestFit="1" customWidth="1"/>
    <col min="2318" max="2318" width="17" style="125" bestFit="1" customWidth="1"/>
    <col min="2319" max="2319" width="20.85546875" style="125" bestFit="1" customWidth="1"/>
    <col min="2320" max="2320" width="22.140625" style="125" bestFit="1" customWidth="1"/>
    <col min="2321" max="2321" width="12.5703125" style="125" bestFit="1" customWidth="1"/>
    <col min="2322" max="2322" width="55.28515625" style="125" bestFit="1" customWidth="1"/>
    <col min="2323" max="2323" width="25.85546875" style="125" bestFit="1" customWidth="1"/>
    <col min="2324" max="2324" width="15.85546875" style="125" bestFit="1" customWidth="1"/>
    <col min="2325" max="2325" width="18.28515625" style="125" bestFit="1" customWidth="1"/>
    <col min="2326" max="2326" width="65.5703125" style="125" bestFit="1" customWidth="1"/>
    <col min="2327" max="2327" width="65.7109375" style="125" bestFit="1" customWidth="1"/>
    <col min="2328" max="2328" width="4.7109375" style="125" bestFit="1" customWidth="1"/>
    <col min="2329" max="2555" width="9.140625" style="125" customWidth="1"/>
    <col min="2556" max="2556" width="4.7109375" style="125" bestFit="1" customWidth="1"/>
    <col min="2557" max="2557" width="16.85546875" style="125" bestFit="1" customWidth="1"/>
    <col min="2558" max="2558" width="8.85546875" style="125" bestFit="1" customWidth="1"/>
    <col min="2559" max="2559" width="1.140625" style="125" bestFit="1" customWidth="1"/>
    <col min="2560" max="2560" width="25.140625" style="125" bestFit="1" customWidth="1"/>
    <col min="2561" max="2561" width="10.85546875" style="125" bestFit="1" customWidth="1"/>
    <col min="2562" max="2563" width="16.85546875" style="125" bestFit="1" customWidth="1"/>
    <col min="2564" max="2564" width="8.85546875" style="125" bestFit="1" customWidth="1"/>
    <col min="2565" max="2565" width="16" style="125" bestFit="1" customWidth="1"/>
    <col min="2566" max="2566" width="0.28515625" style="125" bestFit="1" customWidth="1"/>
    <col min="2567" max="2567" width="16" style="125" bestFit="1" customWidth="1"/>
    <col min="2568" max="2568" width="0.7109375" style="125" bestFit="1" customWidth="1"/>
    <col min="2569" max="2569" width="16.140625" style="125" bestFit="1" customWidth="1"/>
    <col min="2570" max="2570" width="12.5703125" style="125" bestFit="1" customWidth="1"/>
    <col min="2571" max="2571" width="4.42578125" style="125" bestFit="1" customWidth="1"/>
    <col min="2572" max="2572" width="20.85546875" style="125" bestFit="1" customWidth="1"/>
    <col min="2573" max="2573" width="16.85546875" style="125" bestFit="1" customWidth="1"/>
    <col min="2574" max="2574" width="17" style="125" bestFit="1" customWidth="1"/>
    <col min="2575" max="2575" width="20.85546875" style="125" bestFit="1" customWidth="1"/>
    <col min="2576" max="2576" width="22.140625" style="125" bestFit="1" customWidth="1"/>
    <col min="2577" max="2577" width="12.5703125" style="125" bestFit="1" customWidth="1"/>
    <col min="2578" max="2578" width="55.28515625" style="125" bestFit="1" customWidth="1"/>
    <col min="2579" max="2579" width="25.85546875" style="125" bestFit="1" customWidth="1"/>
    <col min="2580" max="2580" width="15.85546875" style="125" bestFit="1" customWidth="1"/>
    <col min="2581" max="2581" width="18.28515625" style="125" bestFit="1" customWidth="1"/>
    <col min="2582" max="2582" width="65.5703125" style="125" bestFit="1" customWidth="1"/>
    <col min="2583" max="2583" width="65.7109375" style="125" bestFit="1" customWidth="1"/>
    <col min="2584" max="2584" width="4.7109375" style="125" bestFit="1" customWidth="1"/>
    <col min="2585" max="2811" width="9.140625" style="125" customWidth="1"/>
    <col min="2812" max="2812" width="4.7109375" style="125" bestFit="1" customWidth="1"/>
    <col min="2813" max="2813" width="16.85546875" style="125" bestFit="1" customWidth="1"/>
    <col min="2814" max="2814" width="8.85546875" style="125" bestFit="1" customWidth="1"/>
    <col min="2815" max="2815" width="1.140625" style="125" bestFit="1" customWidth="1"/>
    <col min="2816" max="2816" width="25.140625" style="125" bestFit="1" customWidth="1"/>
    <col min="2817" max="2817" width="10.85546875" style="125" bestFit="1" customWidth="1"/>
    <col min="2818" max="2819" width="16.85546875" style="125" bestFit="1" customWidth="1"/>
    <col min="2820" max="2820" width="8.85546875" style="125" bestFit="1" customWidth="1"/>
    <col min="2821" max="2821" width="16" style="125" bestFit="1" customWidth="1"/>
    <col min="2822" max="2822" width="0.28515625" style="125" bestFit="1" customWidth="1"/>
    <col min="2823" max="2823" width="16" style="125" bestFit="1" customWidth="1"/>
    <col min="2824" max="2824" width="0.7109375" style="125" bestFit="1" customWidth="1"/>
    <col min="2825" max="2825" width="16.140625" style="125" bestFit="1" customWidth="1"/>
    <col min="2826" max="2826" width="12.5703125" style="125" bestFit="1" customWidth="1"/>
    <col min="2827" max="2827" width="4.42578125" style="125" bestFit="1" customWidth="1"/>
    <col min="2828" max="2828" width="20.85546875" style="125" bestFit="1" customWidth="1"/>
    <col min="2829" max="2829" width="16.85546875" style="125" bestFit="1" customWidth="1"/>
    <col min="2830" max="2830" width="17" style="125" bestFit="1" customWidth="1"/>
    <col min="2831" max="2831" width="20.85546875" style="125" bestFit="1" customWidth="1"/>
    <col min="2832" max="2832" width="22.140625" style="125" bestFit="1" customWidth="1"/>
    <col min="2833" max="2833" width="12.5703125" style="125" bestFit="1" customWidth="1"/>
    <col min="2834" max="2834" width="55.28515625" style="125" bestFit="1" customWidth="1"/>
    <col min="2835" max="2835" width="25.85546875" style="125" bestFit="1" customWidth="1"/>
    <col min="2836" max="2836" width="15.85546875" style="125" bestFit="1" customWidth="1"/>
    <col min="2837" max="2837" width="18.28515625" style="125" bestFit="1" customWidth="1"/>
    <col min="2838" max="2838" width="65.5703125" style="125" bestFit="1" customWidth="1"/>
    <col min="2839" max="2839" width="65.7109375" style="125" bestFit="1" customWidth="1"/>
    <col min="2840" max="2840" width="4.7109375" style="125" bestFit="1" customWidth="1"/>
    <col min="2841" max="3067" width="9.140625" style="125" customWidth="1"/>
    <col min="3068" max="3068" width="4.7109375" style="125" bestFit="1" customWidth="1"/>
    <col min="3069" max="3069" width="16.85546875" style="125" bestFit="1" customWidth="1"/>
    <col min="3070" max="3070" width="8.85546875" style="125" bestFit="1" customWidth="1"/>
    <col min="3071" max="3071" width="1.140625" style="125" bestFit="1" customWidth="1"/>
    <col min="3072" max="3072" width="25.140625" style="125" bestFit="1" customWidth="1"/>
    <col min="3073" max="3073" width="10.85546875" style="125" bestFit="1" customWidth="1"/>
    <col min="3074" max="3075" width="16.85546875" style="125" bestFit="1" customWidth="1"/>
    <col min="3076" max="3076" width="8.85546875" style="125" bestFit="1" customWidth="1"/>
    <col min="3077" max="3077" width="16" style="125" bestFit="1" customWidth="1"/>
    <col min="3078" max="3078" width="0.28515625" style="125" bestFit="1" customWidth="1"/>
    <col min="3079" max="3079" width="16" style="125" bestFit="1" customWidth="1"/>
    <col min="3080" max="3080" width="0.7109375" style="125" bestFit="1" customWidth="1"/>
    <col min="3081" max="3081" width="16.140625" style="125" bestFit="1" customWidth="1"/>
    <col min="3082" max="3082" width="12.5703125" style="125" bestFit="1" customWidth="1"/>
    <col min="3083" max="3083" width="4.42578125" style="125" bestFit="1" customWidth="1"/>
    <col min="3084" max="3084" width="20.85546875" style="125" bestFit="1" customWidth="1"/>
    <col min="3085" max="3085" width="16.85546875" style="125" bestFit="1" customWidth="1"/>
    <col min="3086" max="3086" width="17" style="125" bestFit="1" customWidth="1"/>
    <col min="3087" max="3087" width="20.85546875" style="125" bestFit="1" customWidth="1"/>
    <col min="3088" max="3088" width="22.140625" style="125" bestFit="1" customWidth="1"/>
    <col min="3089" max="3089" width="12.5703125" style="125" bestFit="1" customWidth="1"/>
    <col min="3090" max="3090" width="55.28515625" style="125" bestFit="1" customWidth="1"/>
    <col min="3091" max="3091" width="25.85546875" style="125" bestFit="1" customWidth="1"/>
    <col min="3092" max="3092" width="15.85546875" style="125" bestFit="1" customWidth="1"/>
    <col min="3093" max="3093" width="18.28515625" style="125" bestFit="1" customWidth="1"/>
    <col min="3094" max="3094" width="65.5703125" style="125" bestFit="1" customWidth="1"/>
    <col min="3095" max="3095" width="65.7109375" style="125" bestFit="1" customWidth="1"/>
    <col min="3096" max="3096" width="4.7109375" style="125" bestFit="1" customWidth="1"/>
    <col min="3097" max="3323" width="9.140625" style="125" customWidth="1"/>
    <col min="3324" max="3324" width="4.7109375" style="125" bestFit="1" customWidth="1"/>
    <col min="3325" max="3325" width="16.85546875" style="125" bestFit="1" customWidth="1"/>
    <col min="3326" max="3326" width="8.85546875" style="125" bestFit="1" customWidth="1"/>
    <col min="3327" max="3327" width="1.140625" style="125" bestFit="1" customWidth="1"/>
    <col min="3328" max="3328" width="25.140625" style="125" bestFit="1" customWidth="1"/>
    <col min="3329" max="3329" width="10.85546875" style="125" bestFit="1" customWidth="1"/>
    <col min="3330" max="3331" width="16.85546875" style="125" bestFit="1" customWidth="1"/>
    <col min="3332" max="3332" width="8.85546875" style="125" bestFit="1" customWidth="1"/>
    <col min="3333" max="3333" width="16" style="125" bestFit="1" customWidth="1"/>
    <col min="3334" max="3334" width="0.28515625" style="125" bestFit="1" customWidth="1"/>
    <col min="3335" max="3335" width="16" style="125" bestFit="1" customWidth="1"/>
    <col min="3336" max="3336" width="0.7109375" style="125" bestFit="1" customWidth="1"/>
    <col min="3337" max="3337" width="16.140625" style="125" bestFit="1" customWidth="1"/>
    <col min="3338" max="3338" width="12.5703125" style="125" bestFit="1" customWidth="1"/>
    <col min="3339" max="3339" width="4.42578125" style="125" bestFit="1" customWidth="1"/>
    <col min="3340" max="3340" width="20.85546875" style="125" bestFit="1" customWidth="1"/>
    <col min="3341" max="3341" width="16.85546875" style="125" bestFit="1" customWidth="1"/>
    <col min="3342" max="3342" width="17" style="125" bestFit="1" customWidth="1"/>
    <col min="3343" max="3343" width="20.85546875" style="125" bestFit="1" customWidth="1"/>
    <col min="3344" max="3344" width="22.140625" style="125" bestFit="1" customWidth="1"/>
    <col min="3345" max="3345" width="12.5703125" style="125" bestFit="1" customWidth="1"/>
    <col min="3346" max="3346" width="55.28515625" style="125" bestFit="1" customWidth="1"/>
    <col min="3347" max="3347" width="25.85546875" style="125" bestFit="1" customWidth="1"/>
    <col min="3348" max="3348" width="15.85546875" style="125" bestFit="1" customWidth="1"/>
    <col min="3349" max="3349" width="18.28515625" style="125" bestFit="1" customWidth="1"/>
    <col min="3350" max="3350" width="65.5703125" style="125" bestFit="1" customWidth="1"/>
    <col min="3351" max="3351" width="65.7109375" style="125" bestFit="1" customWidth="1"/>
    <col min="3352" max="3352" width="4.7109375" style="125" bestFit="1" customWidth="1"/>
    <col min="3353" max="3579" width="9.140625" style="125" customWidth="1"/>
    <col min="3580" max="3580" width="4.7109375" style="125" bestFit="1" customWidth="1"/>
    <col min="3581" max="3581" width="16.85546875" style="125" bestFit="1" customWidth="1"/>
    <col min="3582" max="3582" width="8.85546875" style="125" bestFit="1" customWidth="1"/>
    <col min="3583" max="3583" width="1.140625" style="125" bestFit="1" customWidth="1"/>
    <col min="3584" max="3584" width="25.140625" style="125" bestFit="1" customWidth="1"/>
    <col min="3585" max="3585" width="10.85546875" style="125" bestFit="1" customWidth="1"/>
    <col min="3586" max="3587" width="16.85546875" style="125" bestFit="1" customWidth="1"/>
    <col min="3588" max="3588" width="8.85546875" style="125" bestFit="1" customWidth="1"/>
    <col min="3589" max="3589" width="16" style="125" bestFit="1" customWidth="1"/>
    <col min="3590" max="3590" width="0.28515625" style="125" bestFit="1" customWidth="1"/>
    <col min="3591" max="3591" width="16" style="125" bestFit="1" customWidth="1"/>
    <col min="3592" max="3592" width="0.7109375" style="125" bestFit="1" customWidth="1"/>
    <col min="3593" max="3593" width="16.140625" style="125" bestFit="1" customWidth="1"/>
    <col min="3594" max="3594" width="12.5703125" style="125" bestFit="1" customWidth="1"/>
    <col min="3595" max="3595" width="4.42578125" style="125" bestFit="1" customWidth="1"/>
    <col min="3596" max="3596" width="20.85546875" style="125" bestFit="1" customWidth="1"/>
    <col min="3597" max="3597" width="16.85546875" style="125" bestFit="1" customWidth="1"/>
    <col min="3598" max="3598" width="17" style="125" bestFit="1" customWidth="1"/>
    <col min="3599" max="3599" width="20.85546875" style="125" bestFit="1" customWidth="1"/>
    <col min="3600" max="3600" width="22.140625" style="125" bestFit="1" customWidth="1"/>
    <col min="3601" max="3601" width="12.5703125" style="125" bestFit="1" customWidth="1"/>
    <col min="3602" max="3602" width="55.28515625" style="125" bestFit="1" customWidth="1"/>
    <col min="3603" max="3603" width="25.85546875" style="125" bestFit="1" customWidth="1"/>
    <col min="3604" max="3604" width="15.85546875" style="125" bestFit="1" customWidth="1"/>
    <col min="3605" max="3605" width="18.28515625" style="125" bestFit="1" customWidth="1"/>
    <col min="3606" max="3606" width="65.5703125" style="125" bestFit="1" customWidth="1"/>
    <col min="3607" max="3607" width="65.7109375" style="125" bestFit="1" customWidth="1"/>
    <col min="3608" max="3608" width="4.7109375" style="125" bestFit="1" customWidth="1"/>
    <col min="3609" max="3835" width="9.140625" style="125" customWidth="1"/>
    <col min="3836" max="3836" width="4.7109375" style="125" bestFit="1" customWidth="1"/>
    <col min="3837" max="3837" width="16.85546875" style="125" bestFit="1" customWidth="1"/>
    <col min="3838" max="3838" width="8.85546875" style="125" bestFit="1" customWidth="1"/>
    <col min="3839" max="3839" width="1.140625" style="125" bestFit="1" customWidth="1"/>
    <col min="3840" max="3840" width="25.140625" style="125" bestFit="1" customWidth="1"/>
    <col min="3841" max="3841" width="10.85546875" style="125" bestFit="1" customWidth="1"/>
    <col min="3842" max="3843" width="16.85546875" style="125" bestFit="1" customWidth="1"/>
    <col min="3844" max="3844" width="8.85546875" style="125" bestFit="1" customWidth="1"/>
    <col min="3845" max="3845" width="16" style="125" bestFit="1" customWidth="1"/>
    <col min="3846" max="3846" width="0.28515625" style="125" bestFit="1" customWidth="1"/>
    <col min="3847" max="3847" width="16" style="125" bestFit="1" customWidth="1"/>
    <col min="3848" max="3848" width="0.7109375" style="125" bestFit="1" customWidth="1"/>
    <col min="3849" max="3849" width="16.140625" style="125" bestFit="1" customWidth="1"/>
    <col min="3850" max="3850" width="12.5703125" style="125" bestFit="1" customWidth="1"/>
    <col min="3851" max="3851" width="4.42578125" style="125" bestFit="1" customWidth="1"/>
    <col min="3852" max="3852" width="20.85546875" style="125" bestFit="1" customWidth="1"/>
    <col min="3853" max="3853" width="16.85546875" style="125" bestFit="1" customWidth="1"/>
    <col min="3854" max="3854" width="17" style="125" bestFit="1" customWidth="1"/>
    <col min="3855" max="3855" width="20.85546875" style="125" bestFit="1" customWidth="1"/>
    <col min="3856" max="3856" width="22.140625" style="125" bestFit="1" customWidth="1"/>
    <col min="3857" max="3857" width="12.5703125" style="125" bestFit="1" customWidth="1"/>
    <col min="3858" max="3858" width="55.28515625" style="125" bestFit="1" customWidth="1"/>
    <col min="3859" max="3859" width="25.85546875" style="125" bestFit="1" customWidth="1"/>
    <col min="3860" max="3860" width="15.85546875" style="125" bestFit="1" customWidth="1"/>
    <col min="3861" max="3861" width="18.28515625" style="125" bestFit="1" customWidth="1"/>
    <col min="3862" max="3862" width="65.5703125" style="125" bestFit="1" customWidth="1"/>
    <col min="3863" max="3863" width="65.7109375" style="125" bestFit="1" customWidth="1"/>
    <col min="3864" max="3864" width="4.7109375" style="125" bestFit="1" customWidth="1"/>
    <col min="3865" max="4091" width="9.140625" style="125" customWidth="1"/>
    <col min="4092" max="4092" width="4.7109375" style="125" bestFit="1" customWidth="1"/>
    <col min="4093" max="4093" width="16.85546875" style="125" bestFit="1" customWidth="1"/>
    <col min="4094" max="4094" width="8.85546875" style="125" bestFit="1" customWidth="1"/>
    <col min="4095" max="4095" width="1.140625" style="125" bestFit="1" customWidth="1"/>
    <col min="4096" max="4096" width="25.140625" style="125" bestFit="1" customWidth="1"/>
    <col min="4097" max="4097" width="10.85546875" style="125" bestFit="1" customWidth="1"/>
    <col min="4098" max="4099" width="16.85546875" style="125" bestFit="1" customWidth="1"/>
    <col min="4100" max="4100" width="8.85546875" style="125" bestFit="1" customWidth="1"/>
    <col min="4101" max="4101" width="16" style="125" bestFit="1" customWidth="1"/>
    <col min="4102" max="4102" width="0.28515625" style="125" bestFit="1" customWidth="1"/>
    <col min="4103" max="4103" width="16" style="125" bestFit="1" customWidth="1"/>
    <col min="4104" max="4104" width="0.7109375" style="125" bestFit="1" customWidth="1"/>
    <col min="4105" max="4105" width="16.140625" style="125" bestFit="1" customWidth="1"/>
    <col min="4106" max="4106" width="12.5703125" style="125" bestFit="1" customWidth="1"/>
    <col min="4107" max="4107" width="4.42578125" style="125" bestFit="1" customWidth="1"/>
    <col min="4108" max="4108" width="20.85546875" style="125" bestFit="1" customWidth="1"/>
    <col min="4109" max="4109" width="16.85546875" style="125" bestFit="1" customWidth="1"/>
    <col min="4110" max="4110" width="17" style="125" bestFit="1" customWidth="1"/>
    <col min="4111" max="4111" width="20.85546875" style="125" bestFit="1" customWidth="1"/>
    <col min="4112" max="4112" width="22.140625" style="125" bestFit="1" customWidth="1"/>
    <col min="4113" max="4113" width="12.5703125" style="125" bestFit="1" customWidth="1"/>
    <col min="4114" max="4114" width="55.28515625" style="125" bestFit="1" customWidth="1"/>
    <col min="4115" max="4115" width="25.85546875" style="125" bestFit="1" customWidth="1"/>
    <col min="4116" max="4116" width="15.85546875" style="125" bestFit="1" customWidth="1"/>
    <col min="4117" max="4117" width="18.28515625" style="125" bestFit="1" customWidth="1"/>
    <col min="4118" max="4118" width="65.5703125" style="125" bestFit="1" customWidth="1"/>
    <col min="4119" max="4119" width="65.7109375" style="125" bestFit="1" customWidth="1"/>
    <col min="4120" max="4120" width="4.7109375" style="125" bestFit="1" customWidth="1"/>
    <col min="4121" max="4347" width="9.140625" style="125" customWidth="1"/>
    <col min="4348" max="4348" width="4.7109375" style="125" bestFit="1" customWidth="1"/>
    <col min="4349" max="4349" width="16.85546875" style="125" bestFit="1" customWidth="1"/>
    <col min="4350" max="4350" width="8.85546875" style="125" bestFit="1" customWidth="1"/>
    <col min="4351" max="4351" width="1.140625" style="125" bestFit="1" customWidth="1"/>
    <col min="4352" max="4352" width="25.140625" style="125" bestFit="1" customWidth="1"/>
    <col min="4353" max="4353" width="10.85546875" style="125" bestFit="1" customWidth="1"/>
    <col min="4354" max="4355" width="16.85546875" style="125" bestFit="1" customWidth="1"/>
    <col min="4356" max="4356" width="8.85546875" style="125" bestFit="1" customWidth="1"/>
    <col min="4357" max="4357" width="16" style="125" bestFit="1" customWidth="1"/>
    <col min="4358" max="4358" width="0.28515625" style="125" bestFit="1" customWidth="1"/>
    <col min="4359" max="4359" width="16" style="125" bestFit="1" customWidth="1"/>
    <col min="4360" max="4360" width="0.7109375" style="125" bestFit="1" customWidth="1"/>
    <col min="4361" max="4361" width="16.140625" style="125" bestFit="1" customWidth="1"/>
    <col min="4362" max="4362" width="12.5703125" style="125" bestFit="1" customWidth="1"/>
    <col min="4363" max="4363" width="4.42578125" style="125" bestFit="1" customWidth="1"/>
    <col min="4364" max="4364" width="20.85546875" style="125" bestFit="1" customWidth="1"/>
    <col min="4365" max="4365" width="16.85546875" style="125" bestFit="1" customWidth="1"/>
    <col min="4366" max="4366" width="17" style="125" bestFit="1" customWidth="1"/>
    <col min="4367" max="4367" width="20.85546875" style="125" bestFit="1" customWidth="1"/>
    <col min="4368" max="4368" width="22.140625" style="125" bestFit="1" customWidth="1"/>
    <col min="4369" max="4369" width="12.5703125" style="125" bestFit="1" customWidth="1"/>
    <col min="4370" max="4370" width="55.28515625" style="125" bestFit="1" customWidth="1"/>
    <col min="4371" max="4371" width="25.85546875" style="125" bestFit="1" customWidth="1"/>
    <col min="4372" max="4372" width="15.85546875" style="125" bestFit="1" customWidth="1"/>
    <col min="4373" max="4373" width="18.28515625" style="125" bestFit="1" customWidth="1"/>
    <col min="4374" max="4374" width="65.5703125" style="125" bestFit="1" customWidth="1"/>
    <col min="4375" max="4375" width="65.7109375" style="125" bestFit="1" customWidth="1"/>
    <col min="4376" max="4376" width="4.7109375" style="125" bestFit="1" customWidth="1"/>
    <col min="4377" max="4603" width="9.140625" style="125" customWidth="1"/>
    <col min="4604" max="4604" width="4.7109375" style="125" bestFit="1" customWidth="1"/>
    <col min="4605" max="4605" width="16.85546875" style="125" bestFit="1" customWidth="1"/>
    <col min="4606" max="4606" width="8.85546875" style="125" bestFit="1" customWidth="1"/>
    <col min="4607" max="4607" width="1.140625" style="125" bestFit="1" customWidth="1"/>
    <col min="4608" max="4608" width="25.140625" style="125" bestFit="1" customWidth="1"/>
    <col min="4609" max="4609" width="10.85546875" style="125" bestFit="1" customWidth="1"/>
    <col min="4610" max="4611" width="16.85546875" style="125" bestFit="1" customWidth="1"/>
    <col min="4612" max="4612" width="8.85546875" style="125" bestFit="1" customWidth="1"/>
    <col min="4613" max="4613" width="16" style="125" bestFit="1" customWidth="1"/>
    <col min="4614" max="4614" width="0.28515625" style="125" bestFit="1" customWidth="1"/>
    <col min="4615" max="4615" width="16" style="125" bestFit="1" customWidth="1"/>
    <col min="4616" max="4616" width="0.7109375" style="125" bestFit="1" customWidth="1"/>
    <col min="4617" max="4617" width="16.140625" style="125" bestFit="1" customWidth="1"/>
    <col min="4618" max="4618" width="12.5703125" style="125" bestFit="1" customWidth="1"/>
    <col min="4619" max="4619" width="4.42578125" style="125" bestFit="1" customWidth="1"/>
    <col min="4620" max="4620" width="20.85546875" style="125" bestFit="1" customWidth="1"/>
    <col min="4621" max="4621" width="16.85546875" style="125" bestFit="1" customWidth="1"/>
    <col min="4622" max="4622" width="17" style="125" bestFit="1" customWidth="1"/>
    <col min="4623" max="4623" width="20.85546875" style="125" bestFit="1" customWidth="1"/>
    <col min="4624" max="4624" width="22.140625" style="125" bestFit="1" customWidth="1"/>
    <col min="4625" max="4625" width="12.5703125" style="125" bestFit="1" customWidth="1"/>
    <col min="4626" max="4626" width="55.28515625" style="125" bestFit="1" customWidth="1"/>
    <col min="4627" max="4627" width="25.85546875" style="125" bestFit="1" customWidth="1"/>
    <col min="4628" max="4628" width="15.85546875" style="125" bestFit="1" customWidth="1"/>
    <col min="4629" max="4629" width="18.28515625" style="125" bestFit="1" customWidth="1"/>
    <col min="4630" max="4630" width="65.5703125" style="125" bestFit="1" customWidth="1"/>
    <col min="4631" max="4631" width="65.7109375" style="125" bestFit="1" customWidth="1"/>
    <col min="4632" max="4632" width="4.7109375" style="125" bestFit="1" customWidth="1"/>
    <col min="4633" max="4859" width="9.140625" style="125" customWidth="1"/>
    <col min="4860" max="4860" width="4.7109375" style="125" bestFit="1" customWidth="1"/>
    <col min="4861" max="4861" width="16.85546875" style="125" bestFit="1" customWidth="1"/>
    <col min="4862" max="4862" width="8.85546875" style="125" bestFit="1" customWidth="1"/>
    <col min="4863" max="4863" width="1.140625" style="125" bestFit="1" customWidth="1"/>
    <col min="4864" max="4864" width="25.140625" style="125" bestFit="1" customWidth="1"/>
    <col min="4865" max="4865" width="10.85546875" style="125" bestFit="1" customWidth="1"/>
    <col min="4866" max="4867" width="16.85546875" style="125" bestFit="1" customWidth="1"/>
    <col min="4868" max="4868" width="8.85546875" style="125" bestFit="1" customWidth="1"/>
    <col min="4869" max="4869" width="16" style="125" bestFit="1" customWidth="1"/>
    <col min="4870" max="4870" width="0.28515625" style="125" bestFit="1" customWidth="1"/>
    <col min="4871" max="4871" width="16" style="125" bestFit="1" customWidth="1"/>
    <col min="4872" max="4872" width="0.7109375" style="125" bestFit="1" customWidth="1"/>
    <col min="4873" max="4873" width="16.140625" style="125" bestFit="1" customWidth="1"/>
    <col min="4874" max="4874" width="12.5703125" style="125" bestFit="1" customWidth="1"/>
    <col min="4875" max="4875" width="4.42578125" style="125" bestFit="1" customWidth="1"/>
    <col min="4876" max="4876" width="20.85546875" style="125" bestFit="1" customWidth="1"/>
    <col min="4877" max="4877" width="16.85546875" style="125" bestFit="1" customWidth="1"/>
    <col min="4878" max="4878" width="17" style="125" bestFit="1" customWidth="1"/>
    <col min="4879" max="4879" width="20.85546875" style="125" bestFit="1" customWidth="1"/>
    <col min="4880" max="4880" width="22.140625" style="125" bestFit="1" customWidth="1"/>
    <col min="4881" max="4881" width="12.5703125" style="125" bestFit="1" customWidth="1"/>
    <col min="4882" max="4882" width="55.28515625" style="125" bestFit="1" customWidth="1"/>
    <col min="4883" max="4883" width="25.85546875" style="125" bestFit="1" customWidth="1"/>
    <col min="4884" max="4884" width="15.85546875" style="125" bestFit="1" customWidth="1"/>
    <col min="4885" max="4885" width="18.28515625" style="125" bestFit="1" customWidth="1"/>
    <col min="4886" max="4886" width="65.5703125" style="125" bestFit="1" customWidth="1"/>
    <col min="4887" max="4887" width="65.7109375" style="125" bestFit="1" customWidth="1"/>
    <col min="4888" max="4888" width="4.7109375" style="125" bestFit="1" customWidth="1"/>
    <col min="4889" max="5115" width="9.140625" style="125" customWidth="1"/>
    <col min="5116" max="5116" width="4.7109375" style="125" bestFit="1" customWidth="1"/>
    <col min="5117" max="5117" width="16.85546875" style="125" bestFit="1" customWidth="1"/>
    <col min="5118" max="5118" width="8.85546875" style="125" bestFit="1" customWidth="1"/>
    <col min="5119" max="5119" width="1.140625" style="125" bestFit="1" customWidth="1"/>
    <col min="5120" max="5120" width="25.140625" style="125" bestFit="1" customWidth="1"/>
    <col min="5121" max="5121" width="10.85546875" style="125" bestFit="1" customWidth="1"/>
    <col min="5122" max="5123" width="16.85546875" style="125" bestFit="1" customWidth="1"/>
    <col min="5124" max="5124" width="8.85546875" style="125" bestFit="1" customWidth="1"/>
    <col min="5125" max="5125" width="16" style="125" bestFit="1" customWidth="1"/>
    <col min="5126" max="5126" width="0.28515625" style="125" bestFit="1" customWidth="1"/>
    <col min="5127" max="5127" width="16" style="125" bestFit="1" customWidth="1"/>
    <col min="5128" max="5128" width="0.7109375" style="125" bestFit="1" customWidth="1"/>
    <col min="5129" max="5129" width="16.140625" style="125" bestFit="1" customWidth="1"/>
    <col min="5130" max="5130" width="12.5703125" style="125" bestFit="1" customWidth="1"/>
    <col min="5131" max="5131" width="4.42578125" style="125" bestFit="1" customWidth="1"/>
    <col min="5132" max="5132" width="20.85546875" style="125" bestFit="1" customWidth="1"/>
    <col min="5133" max="5133" width="16.85546875" style="125" bestFit="1" customWidth="1"/>
    <col min="5134" max="5134" width="17" style="125" bestFit="1" customWidth="1"/>
    <col min="5135" max="5135" width="20.85546875" style="125" bestFit="1" customWidth="1"/>
    <col min="5136" max="5136" width="22.140625" style="125" bestFit="1" customWidth="1"/>
    <col min="5137" max="5137" width="12.5703125" style="125" bestFit="1" customWidth="1"/>
    <col min="5138" max="5138" width="55.28515625" style="125" bestFit="1" customWidth="1"/>
    <col min="5139" max="5139" width="25.85546875" style="125" bestFit="1" customWidth="1"/>
    <col min="5140" max="5140" width="15.85546875" style="125" bestFit="1" customWidth="1"/>
    <col min="5141" max="5141" width="18.28515625" style="125" bestFit="1" customWidth="1"/>
    <col min="5142" max="5142" width="65.5703125" style="125" bestFit="1" customWidth="1"/>
    <col min="5143" max="5143" width="65.7109375" style="125" bestFit="1" customWidth="1"/>
    <col min="5144" max="5144" width="4.7109375" style="125" bestFit="1" customWidth="1"/>
    <col min="5145" max="5371" width="9.140625" style="125" customWidth="1"/>
    <col min="5372" max="5372" width="4.7109375" style="125" bestFit="1" customWidth="1"/>
    <col min="5373" max="5373" width="16.85546875" style="125" bestFit="1" customWidth="1"/>
    <col min="5374" max="5374" width="8.85546875" style="125" bestFit="1" customWidth="1"/>
    <col min="5375" max="5375" width="1.140625" style="125" bestFit="1" customWidth="1"/>
    <col min="5376" max="5376" width="25.140625" style="125" bestFit="1" customWidth="1"/>
    <col min="5377" max="5377" width="10.85546875" style="125" bestFit="1" customWidth="1"/>
    <col min="5378" max="5379" width="16.85546875" style="125" bestFit="1" customWidth="1"/>
    <col min="5380" max="5380" width="8.85546875" style="125" bestFit="1" customWidth="1"/>
    <col min="5381" max="5381" width="16" style="125" bestFit="1" customWidth="1"/>
    <col min="5382" max="5382" width="0.28515625" style="125" bestFit="1" customWidth="1"/>
    <col min="5383" max="5383" width="16" style="125" bestFit="1" customWidth="1"/>
    <col min="5384" max="5384" width="0.7109375" style="125" bestFit="1" customWidth="1"/>
    <col min="5385" max="5385" width="16.140625" style="125" bestFit="1" customWidth="1"/>
    <col min="5386" max="5386" width="12.5703125" style="125" bestFit="1" customWidth="1"/>
    <col min="5387" max="5387" width="4.42578125" style="125" bestFit="1" customWidth="1"/>
    <col min="5388" max="5388" width="20.85546875" style="125" bestFit="1" customWidth="1"/>
    <col min="5389" max="5389" width="16.85546875" style="125" bestFit="1" customWidth="1"/>
    <col min="5390" max="5390" width="17" style="125" bestFit="1" customWidth="1"/>
    <col min="5391" max="5391" width="20.85546875" style="125" bestFit="1" customWidth="1"/>
    <col min="5392" max="5392" width="22.140625" style="125" bestFit="1" customWidth="1"/>
    <col min="5393" max="5393" width="12.5703125" style="125" bestFit="1" customWidth="1"/>
    <col min="5394" max="5394" width="55.28515625" style="125" bestFit="1" customWidth="1"/>
    <col min="5395" max="5395" width="25.85546875" style="125" bestFit="1" customWidth="1"/>
    <col min="5396" max="5396" width="15.85546875" style="125" bestFit="1" customWidth="1"/>
    <col min="5397" max="5397" width="18.28515625" style="125" bestFit="1" customWidth="1"/>
    <col min="5398" max="5398" width="65.5703125" style="125" bestFit="1" customWidth="1"/>
    <col min="5399" max="5399" width="65.7109375" style="125" bestFit="1" customWidth="1"/>
    <col min="5400" max="5400" width="4.7109375" style="125" bestFit="1" customWidth="1"/>
    <col min="5401" max="5627" width="9.140625" style="125" customWidth="1"/>
    <col min="5628" max="5628" width="4.7109375" style="125" bestFit="1" customWidth="1"/>
    <col min="5629" max="5629" width="16.85546875" style="125" bestFit="1" customWidth="1"/>
    <col min="5630" max="5630" width="8.85546875" style="125" bestFit="1" customWidth="1"/>
    <col min="5631" max="5631" width="1.140625" style="125" bestFit="1" customWidth="1"/>
    <col min="5632" max="5632" width="25.140625" style="125" bestFit="1" customWidth="1"/>
    <col min="5633" max="5633" width="10.85546875" style="125" bestFit="1" customWidth="1"/>
    <col min="5634" max="5635" width="16.85546875" style="125" bestFit="1" customWidth="1"/>
    <col min="5636" max="5636" width="8.85546875" style="125" bestFit="1" customWidth="1"/>
    <col min="5637" max="5637" width="16" style="125" bestFit="1" customWidth="1"/>
    <col min="5638" max="5638" width="0.28515625" style="125" bestFit="1" customWidth="1"/>
    <col min="5639" max="5639" width="16" style="125" bestFit="1" customWidth="1"/>
    <col min="5640" max="5640" width="0.7109375" style="125" bestFit="1" customWidth="1"/>
    <col min="5641" max="5641" width="16.140625" style="125" bestFit="1" customWidth="1"/>
    <col min="5642" max="5642" width="12.5703125" style="125" bestFit="1" customWidth="1"/>
    <col min="5643" max="5643" width="4.42578125" style="125" bestFit="1" customWidth="1"/>
    <col min="5644" max="5644" width="20.85546875" style="125" bestFit="1" customWidth="1"/>
    <col min="5645" max="5645" width="16.85546875" style="125" bestFit="1" customWidth="1"/>
    <col min="5646" max="5646" width="17" style="125" bestFit="1" customWidth="1"/>
    <col min="5647" max="5647" width="20.85546875" style="125" bestFit="1" customWidth="1"/>
    <col min="5648" max="5648" width="22.140625" style="125" bestFit="1" customWidth="1"/>
    <col min="5649" max="5649" width="12.5703125" style="125" bestFit="1" customWidth="1"/>
    <col min="5650" max="5650" width="55.28515625" style="125" bestFit="1" customWidth="1"/>
    <col min="5651" max="5651" width="25.85546875" style="125" bestFit="1" customWidth="1"/>
    <col min="5652" max="5652" width="15.85546875" style="125" bestFit="1" customWidth="1"/>
    <col min="5653" max="5653" width="18.28515625" style="125" bestFit="1" customWidth="1"/>
    <col min="5654" max="5654" width="65.5703125" style="125" bestFit="1" customWidth="1"/>
    <col min="5655" max="5655" width="65.7109375" style="125" bestFit="1" customWidth="1"/>
    <col min="5656" max="5656" width="4.7109375" style="125" bestFit="1" customWidth="1"/>
    <col min="5657" max="5883" width="9.140625" style="125" customWidth="1"/>
    <col min="5884" max="5884" width="4.7109375" style="125" bestFit="1" customWidth="1"/>
    <col min="5885" max="5885" width="16.85546875" style="125" bestFit="1" customWidth="1"/>
    <col min="5886" max="5886" width="8.85546875" style="125" bestFit="1" customWidth="1"/>
    <col min="5887" max="5887" width="1.140625" style="125" bestFit="1" customWidth="1"/>
    <col min="5888" max="5888" width="25.140625" style="125" bestFit="1" customWidth="1"/>
    <col min="5889" max="5889" width="10.85546875" style="125" bestFit="1" customWidth="1"/>
    <col min="5890" max="5891" width="16.85546875" style="125" bestFit="1" customWidth="1"/>
    <col min="5892" max="5892" width="8.85546875" style="125" bestFit="1" customWidth="1"/>
    <col min="5893" max="5893" width="16" style="125" bestFit="1" customWidth="1"/>
    <col min="5894" max="5894" width="0.28515625" style="125" bestFit="1" customWidth="1"/>
    <col min="5895" max="5895" width="16" style="125" bestFit="1" customWidth="1"/>
    <col min="5896" max="5896" width="0.7109375" style="125" bestFit="1" customWidth="1"/>
    <col min="5897" max="5897" width="16.140625" style="125" bestFit="1" customWidth="1"/>
    <col min="5898" max="5898" width="12.5703125" style="125" bestFit="1" customWidth="1"/>
    <col min="5899" max="5899" width="4.42578125" style="125" bestFit="1" customWidth="1"/>
    <col min="5900" max="5900" width="20.85546875" style="125" bestFit="1" customWidth="1"/>
    <col min="5901" max="5901" width="16.85546875" style="125" bestFit="1" customWidth="1"/>
    <col min="5902" max="5902" width="17" style="125" bestFit="1" customWidth="1"/>
    <col min="5903" max="5903" width="20.85546875" style="125" bestFit="1" customWidth="1"/>
    <col min="5904" max="5904" width="22.140625" style="125" bestFit="1" customWidth="1"/>
    <col min="5905" max="5905" width="12.5703125" style="125" bestFit="1" customWidth="1"/>
    <col min="5906" max="5906" width="55.28515625" style="125" bestFit="1" customWidth="1"/>
    <col min="5907" max="5907" width="25.85546875" style="125" bestFit="1" customWidth="1"/>
    <col min="5908" max="5908" width="15.85546875" style="125" bestFit="1" customWidth="1"/>
    <col min="5909" max="5909" width="18.28515625" style="125" bestFit="1" customWidth="1"/>
    <col min="5910" max="5910" width="65.5703125" style="125" bestFit="1" customWidth="1"/>
    <col min="5911" max="5911" width="65.7109375" style="125" bestFit="1" customWidth="1"/>
    <col min="5912" max="5912" width="4.7109375" style="125" bestFit="1" customWidth="1"/>
    <col min="5913" max="6139" width="9.140625" style="125" customWidth="1"/>
    <col min="6140" max="6140" width="4.7109375" style="125" bestFit="1" customWidth="1"/>
    <col min="6141" max="6141" width="16.85546875" style="125" bestFit="1" customWidth="1"/>
    <col min="6142" max="6142" width="8.85546875" style="125" bestFit="1" customWidth="1"/>
    <col min="6143" max="6143" width="1.140625" style="125" bestFit="1" customWidth="1"/>
    <col min="6144" max="6144" width="25.140625" style="125" bestFit="1" customWidth="1"/>
    <col min="6145" max="6145" width="10.85546875" style="125" bestFit="1" customWidth="1"/>
    <col min="6146" max="6147" width="16.85546875" style="125" bestFit="1" customWidth="1"/>
    <col min="6148" max="6148" width="8.85546875" style="125" bestFit="1" customWidth="1"/>
    <col min="6149" max="6149" width="16" style="125" bestFit="1" customWidth="1"/>
    <col min="6150" max="6150" width="0.28515625" style="125" bestFit="1" customWidth="1"/>
    <col min="6151" max="6151" width="16" style="125" bestFit="1" customWidth="1"/>
    <col min="6152" max="6152" width="0.7109375" style="125" bestFit="1" customWidth="1"/>
    <col min="6153" max="6153" width="16.140625" style="125" bestFit="1" customWidth="1"/>
    <col min="6154" max="6154" width="12.5703125" style="125" bestFit="1" customWidth="1"/>
    <col min="6155" max="6155" width="4.42578125" style="125" bestFit="1" customWidth="1"/>
    <col min="6156" max="6156" width="20.85546875" style="125" bestFit="1" customWidth="1"/>
    <col min="6157" max="6157" width="16.85546875" style="125" bestFit="1" customWidth="1"/>
    <col min="6158" max="6158" width="17" style="125" bestFit="1" customWidth="1"/>
    <col min="6159" max="6159" width="20.85546875" style="125" bestFit="1" customWidth="1"/>
    <col min="6160" max="6160" width="22.140625" style="125" bestFit="1" customWidth="1"/>
    <col min="6161" max="6161" width="12.5703125" style="125" bestFit="1" customWidth="1"/>
    <col min="6162" max="6162" width="55.28515625" style="125" bestFit="1" customWidth="1"/>
    <col min="6163" max="6163" width="25.85546875" style="125" bestFit="1" customWidth="1"/>
    <col min="6164" max="6164" width="15.85546875" style="125" bestFit="1" customWidth="1"/>
    <col min="6165" max="6165" width="18.28515625" style="125" bestFit="1" customWidth="1"/>
    <col min="6166" max="6166" width="65.5703125" style="125" bestFit="1" customWidth="1"/>
    <col min="6167" max="6167" width="65.7109375" style="125" bestFit="1" customWidth="1"/>
    <col min="6168" max="6168" width="4.7109375" style="125" bestFit="1" customWidth="1"/>
    <col min="6169" max="6395" width="9.140625" style="125" customWidth="1"/>
    <col min="6396" max="6396" width="4.7109375" style="125" bestFit="1" customWidth="1"/>
    <col min="6397" max="6397" width="16.85546875" style="125" bestFit="1" customWidth="1"/>
    <col min="6398" max="6398" width="8.85546875" style="125" bestFit="1" customWidth="1"/>
    <col min="6399" max="6399" width="1.140625" style="125" bestFit="1" customWidth="1"/>
    <col min="6400" max="6400" width="25.140625" style="125" bestFit="1" customWidth="1"/>
    <col min="6401" max="6401" width="10.85546875" style="125" bestFit="1" customWidth="1"/>
    <col min="6402" max="6403" width="16.85546875" style="125" bestFit="1" customWidth="1"/>
    <col min="6404" max="6404" width="8.85546875" style="125" bestFit="1" customWidth="1"/>
    <col min="6405" max="6405" width="16" style="125" bestFit="1" customWidth="1"/>
    <col min="6406" max="6406" width="0.28515625" style="125" bestFit="1" customWidth="1"/>
    <col min="6407" max="6407" width="16" style="125" bestFit="1" customWidth="1"/>
    <col min="6408" max="6408" width="0.7109375" style="125" bestFit="1" customWidth="1"/>
    <col min="6409" max="6409" width="16.140625" style="125" bestFit="1" customWidth="1"/>
    <col min="6410" max="6410" width="12.5703125" style="125" bestFit="1" customWidth="1"/>
    <col min="6411" max="6411" width="4.42578125" style="125" bestFit="1" customWidth="1"/>
    <col min="6412" max="6412" width="20.85546875" style="125" bestFit="1" customWidth="1"/>
    <col min="6413" max="6413" width="16.85546875" style="125" bestFit="1" customWidth="1"/>
    <col min="6414" max="6414" width="17" style="125" bestFit="1" customWidth="1"/>
    <col min="6415" max="6415" width="20.85546875" style="125" bestFit="1" customWidth="1"/>
    <col min="6416" max="6416" width="22.140625" style="125" bestFit="1" customWidth="1"/>
    <col min="6417" max="6417" width="12.5703125" style="125" bestFit="1" customWidth="1"/>
    <col min="6418" max="6418" width="55.28515625" style="125" bestFit="1" customWidth="1"/>
    <col min="6419" max="6419" width="25.85546875" style="125" bestFit="1" customWidth="1"/>
    <col min="6420" max="6420" width="15.85546875" style="125" bestFit="1" customWidth="1"/>
    <col min="6421" max="6421" width="18.28515625" style="125" bestFit="1" customWidth="1"/>
    <col min="6422" max="6422" width="65.5703125" style="125" bestFit="1" customWidth="1"/>
    <col min="6423" max="6423" width="65.7109375" style="125" bestFit="1" customWidth="1"/>
    <col min="6424" max="6424" width="4.7109375" style="125" bestFit="1" customWidth="1"/>
    <col min="6425" max="6651" width="9.140625" style="125" customWidth="1"/>
    <col min="6652" max="6652" width="4.7109375" style="125" bestFit="1" customWidth="1"/>
    <col min="6653" max="6653" width="16.85546875" style="125" bestFit="1" customWidth="1"/>
    <col min="6654" max="6654" width="8.85546875" style="125" bestFit="1" customWidth="1"/>
    <col min="6655" max="6655" width="1.140625" style="125" bestFit="1" customWidth="1"/>
    <col min="6656" max="6656" width="25.140625" style="125" bestFit="1" customWidth="1"/>
    <col min="6657" max="6657" width="10.85546875" style="125" bestFit="1" customWidth="1"/>
    <col min="6658" max="6659" width="16.85546875" style="125" bestFit="1" customWidth="1"/>
    <col min="6660" max="6660" width="8.85546875" style="125" bestFit="1" customWidth="1"/>
    <col min="6661" max="6661" width="16" style="125" bestFit="1" customWidth="1"/>
    <col min="6662" max="6662" width="0.28515625" style="125" bestFit="1" customWidth="1"/>
    <col min="6663" max="6663" width="16" style="125" bestFit="1" customWidth="1"/>
    <col min="6664" max="6664" width="0.7109375" style="125" bestFit="1" customWidth="1"/>
    <col min="6665" max="6665" width="16.140625" style="125" bestFit="1" customWidth="1"/>
    <col min="6666" max="6666" width="12.5703125" style="125" bestFit="1" customWidth="1"/>
    <col min="6667" max="6667" width="4.42578125" style="125" bestFit="1" customWidth="1"/>
    <col min="6668" max="6668" width="20.85546875" style="125" bestFit="1" customWidth="1"/>
    <col min="6669" max="6669" width="16.85546875" style="125" bestFit="1" customWidth="1"/>
    <col min="6670" max="6670" width="17" style="125" bestFit="1" customWidth="1"/>
    <col min="6671" max="6671" width="20.85546875" style="125" bestFit="1" customWidth="1"/>
    <col min="6672" max="6672" width="22.140625" style="125" bestFit="1" customWidth="1"/>
    <col min="6673" max="6673" width="12.5703125" style="125" bestFit="1" customWidth="1"/>
    <col min="6674" max="6674" width="55.28515625" style="125" bestFit="1" customWidth="1"/>
    <col min="6675" max="6675" width="25.85546875" style="125" bestFit="1" customWidth="1"/>
    <col min="6676" max="6676" width="15.85546875" style="125" bestFit="1" customWidth="1"/>
    <col min="6677" max="6677" width="18.28515625" style="125" bestFit="1" customWidth="1"/>
    <col min="6678" max="6678" width="65.5703125" style="125" bestFit="1" customWidth="1"/>
    <col min="6679" max="6679" width="65.7109375" style="125" bestFit="1" customWidth="1"/>
    <col min="6680" max="6680" width="4.7109375" style="125" bestFit="1" customWidth="1"/>
    <col min="6681" max="6907" width="9.140625" style="125" customWidth="1"/>
    <col min="6908" max="6908" width="4.7109375" style="125" bestFit="1" customWidth="1"/>
    <col min="6909" max="6909" width="16.85546875" style="125" bestFit="1" customWidth="1"/>
    <col min="6910" max="6910" width="8.85546875" style="125" bestFit="1" customWidth="1"/>
    <col min="6911" max="6911" width="1.140625" style="125" bestFit="1" customWidth="1"/>
    <col min="6912" max="6912" width="25.140625" style="125" bestFit="1" customWidth="1"/>
    <col min="6913" max="6913" width="10.85546875" style="125" bestFit="1" customWidth="1"/>
    <col min="6914" max="6915" width="16.85546875" style="125" bestFit="1" customWidth="1"/>
    <col min="6916" max="6916" width="8.85546875" style="125" bestFit="1" customWidth="1"/>
    <col min="6917" max="6917" width="16" style="125" bestFit="1" customWidth="1"/>
    <col min="6918" max="6918" width="0.28515625" style="125" bestFit="1" customWidth="1"/>
    <col min="6919" max="6919" width="16" style="125" bestFit="1" customWidth="1"/>
    <col min="6920" max="6920" width="0.7109375" style="125" bestFit="1" customWidth="1"/>
    <col min="6921" max="6921" width="16.140625" style="125" bestFit="1" customWidth="1"/>
    <col min="6922" max="6922" width="12.5703125" style="125" bestFit="1" customWidth="1"/>
    <col min="6923" max="6923" width="4.42578125" style="125" bestFit="1" customWidth="1"/>
    <col min="6924" max="6924" width="20.85546875" style="125" bestFit="1" customWidth="1"/>
    <col min="6925" max="6925" width="16.85546875" style="125" bestFit="1" customWidth="1"/>
    <col min="6926" max="6926" width="17" style="125" bestFit="1" customWidth="1"/>
    <col min="6927" max="6927" width="20.85546875" style="125" bestFit="1" customWidth="1"/>
    <col min="6928" max="6928" width="22.140625" style="125" bestFit="1" customWidth="1"/>
    <col min="6929" max="6929" width="12.5703125" style="125" bestFit="1" customWidth="1"/>
    <col min="6930" max="6930" width="55.28515625" style="125" bestFit="1" customWidth="1"/>
    <col min="6931" max="6931" width="25.85546875" style="125" bestFit="1" customWidth="1"/>
    <col min="6932" max="6932" width="15.85546875" style="125" bestFit="1" customWidth="1"/>
    <col min="6933" max="6933" width="18.28515625" style="125" bestFit="1" customWidth="1"/>
    <col min="6934" max="6934" width="65.5703125" style="125" bestFit="1" customWidth="1"/>
    <col min="6935" max="6935" width="65.7109375" style="125" bestFit="1" customWidth="1"/>
    <col min="6936" max="6936" width="4.7109375" style="125" bestFit="1" customWidth="1"/>
    <col min="6937" max="7163" width="9.140625" style="125" customWidth="1"/>
    <col min="7164" max="7164" width="4.7109375" style="125" bestFit="1" customWidth="1"/>
    <col min="7165" max="7165" width="16.85546875" style="125" bestFit="1" customWidth="1"/>
    <col min="7166" max="7166" width="8.85546875" style="125" bestFit="1" customWidth="1"/>
    <col min="7167" max="7167" width="1.140625" style="125" bestFit="1" customWidth="1"/>
    <col min="7168" max="7168" width="25.140625" style="125" bestFit="1" customWidth="1"/>
    <col min="7169" max="7169" width="10.85546875" style="125" bestFit="1" customWidth="1"/>
    <col min="7170" max="7171" width="16.85546875" style="125" bestFit="1" customWidth="1"/>
    <col min="7172" max="7172" width="8.85546875" style="125" bestFit="1" customWidth="1"/>
    <col min="7173" max="7173" width="16" style="125" bestFit="1" customWidth="1"/>
    <col min="7174" max="7174" width="0.28515625" style="125" bestFit="1" customWidth="1"/>
    <col min="7175" max="7175" width="16" style="125" bestFit="1" customWidth="1"/>
    <col min="7176" max="7176" width="0.7109375" style="125" bestFit="1" customWidth="1"/>
    <col min="7177" max="7177" width="16.140625" style="125" bestFit="1" customWidth="1"/>
    <col min="7178" max="7178" width="12.5703125" style="125" bestFit="1" customWidth="1"/>
    <col min="7179" max="7179" width="4.42578125" style="125" bestFit="1" customWidth="1"/>
    <col min="7180" max="7180" width="20.85546875" style="125" bestFit="1" customWidth="1"/>
    <col min="7181" max="7181" width="16.85546875" style="125" bestFit="1" customWidth="1"/>
    <col min="7182" max="7182" width="17" style="125" bestFit="1" customWidth="1"/>
    <col min="7183" max="7183" width="20.85546875" style="125" bestFit="1" customWidth="1"/>
    <col min="7184" max="7184" width="22.140625" style="125" bestFit="1" customWidth="1"/>
    <col min="7185" max="7185" width="12.5703125" style="125" bestFit="1" customWidth="1"/>
    <col min="7186" max="7186" width="55.28515625" style="125" bestFit="1" customWidth="1"/>
    <col min="7187" max="7187" width="25.85546875" style="125" bestFit="1" customWidth="1"/>
    <col min="7188" max="7188" width="15.85546875" style="125" bestFit="1" customWidth="1"/>
    <col min="7189" max="7189" width="18.28515625" style="125" bestFit="1" customWidth="1"/>
    <col min="7190" max="7190" width="65.5703125" style="125" bestFit="1" customWidth="1"/>
    <col min="7191" max="7191" width="65.7109375" style="125" bestFit="1" customWidth="1"/>
    <col min="7192" max="7192" width="4.7109375" style="125" bestFit="1" customWidth="1"/>
    <col min="7193" max="7419" width="9.140625" style="125" customWidth="1"/>
    <col min="7420" max="7420" width="4.7109375" style="125" bestFit="1" customWidth="1"/>
    <col min="7421" max="7421" width="16.85546875" style="125" bestFit="1" customWidth="1"/>
    <col min="7422" max="7422" width="8.85546875" style="125" bestFit="1" customWidth="1"/>
    <col min="7423" max="7423" width="1.140625" style="125" bestFit="1" customWidth="1"/>
    <col min="7424" max="7424" width="25.140625" style="125" bestFit="1" customWidth="1"/>
    <col min="7425" max="7425" width="10.85546875" style="125" bestFit="1" customWidth="1"/>
    <col min="7426" max="7427" width="16.85546875" style="125" bestFit="1" customWidth="1"/>
    <col min="7428" max="7428" width="8.85546875" style="125" bestFit="1" customWidth="1"/>
    <col min="7429" max="7429" width="16" style="125" bestFit="1" customWidth="1"/>
    <col min="7430" max="7430" width="0.28515625" style="125" bestFit="1" customWidth="1"/>
    <col min="7431" max="7431" width="16" style="125" bestFit="1" customWidth="1"/>
    <col min="7432" max="7432" width="0.7109375" style="125" bestFit="1" customWidth="1"/>
    <col min="7433" max="7433" width="16.140625" style="125" bestFit="1" customWidth="1"/>
    <col min="7434" max="7434" width="12.5703125" style="125" bestFit="1" customWidth="1"/>
    <col min="7435" max="7435" width="4.42578125" style="125" bestFit="1" customWidth="1"/>
    <col min="7436" max="7436" width="20.85546875" style="125" bestFit="1" customWidth="1"/>
    <col min="7437" max="7437" width="16.85546875" style="125" bestFit="1" customWidth="1"/>
    <col min="7438" max="7438" width="17" style="125" bestFit="1" customWidth="1"/>
    <col min="7439" max="7439" width="20.85546875" style="125" bestFit="1" customWidth="1"/>
    <col min="7440" max="7440" width="22.140625" style="125" bestFit="1" customWidth="1"/>
    <col min="7441" max="7441" width="12.5703125" style="125" bestFit="1" customWidth="1"/>
    <col min="7442" max="7442" width="55.28515625" style="125" bestFit="1" customWidth="1"/>
    <col min="7443" max="7443" width="25.85546875" style="125" bestFit="1" customWidth="1"/>
    <col min="7444" max="7444" width="15.85546875" style="125" bestFit="1" customWidth="1"/>
    <col min="7445" max="7445" width="18.28515625" style="125" bestFit="1" customWidth="1"/>
    <col min="7446" max="7446" width="65.5703125" style="125" bestFit="1" customWidth="1"/>
    <col min="7447" max="7447" width="65.7109375" style="125" bestFit="1" customWidth="1"/>
    <col min="7448" max="7448" width="4.7109375" style="125" bestFit="1" customWidth="1"/>
    <col min="7449" max="7675" width="9.140625" style="125" customWidth="1"/>
    <col min="7676" max="7676" width="4.7109375" style="125" bestFit="1" customWidth="1"/>
    <col min="7677" max="7677" width="16.85546875" style="125" bestFit="1" customWidth="1"/>
    <col min="7678" max="7678" width="8.85546875" style="125" bestFit="1" customWidth="1"/>
    <col min="7679" max="7679" width="1.140625" style="125" bestFit="1" customWidth="1"/>
    <col min="7680" max="7680" width="25.140625" style="125" bestFit="1" customWidth="1"/>
    <col min="7681" max="7681" width="10.85546875" style="125" bestFit="1" customWidth="1"/>
    <col min="7682" max="7683" width="16.85546875" style="125" bestFit="1" customWidth="1"/>
    <col min="7684" max="7684" width="8.85546875" style="125" bestFit="1" customWidth="1"/>
    <col min="7685" max="7685" width="16" style="125" bestFit="1" customWidth="1"/>
    <col min="7686" max="7686" width="0.28515625" style="125" bestFit="1" customWidth="1"/>
    <col min="7687" max="7687" width="16" style="125" bestFit="1" customWidth="1"/>
    <col min="7688" max="7688" width="0.7109375" style="125" bestFit="1" customWidth="1"/>
    <col min="7689" max="7689" width="16.140625" style="125" bestFit="1" customWidth="1"/>
    <col min="7690" max="7690" width="12.5703125" style="125" bestFit="1" customWidth="1"/>
    <col min="7691" max="7691" width="4.42578125" style="125" bestFit="1" customWidth="1"/>
    <col min="7692" max="7692" width="20.85546875" style="125" bestFit="1" customWidth="1"/>
    <col min="7693" max="7693" width="16.85546875" style="125" bestFit="1" customWidth="1"/>
    <col min="7694" max="7694" width="17" style="125" bestFit="1" customWidth="1"/>
    <col min="7695" max="7695" width="20.85546875" style="125" bestFit="1" customWidth="1"/>
    <col min="7696" max="7696" width="22.140625" style="125" bestFit="1" customWidth="1"/>
    <col min="7697" max="7697" width="12.5703125" style="125" bestFit="1" customWidth="1"/>
    <col min="7698" max="7698" width="55.28515625" style="125" bestFit="1" customWidth="1"/>
    <col min="7699" max="7699" width="25.85546875" style="125" bestFit="1" customWidth="1"/>
    <col min="7700" max="7700" width="15.85546875" style="125" bestFit="1" customWidth="1"/>
    <col min="7701" max="7701" width="18.28515625" style="125" bestFit="1" customWidth="1"/>
    <col min="7702" max="7702" width="65.5703125" style="125" bestFit="1" customWidth="1"/>
    <col min="7703" max="7703" width="65.7109375" style="125" bestFit="1" customWidth="1"/>
    <col min="7704" max="7704" width="4.7109375" style="125" bestFit="1" customWidth="1"/>
    <col min="7705" max="7931" width="9.140625" style="125" customWidth="1"/>
    <col min="7932" max="7932" width="4.7109375" style="125" bestFit="1" customWidth="1"/>
    <col min="7933" max="7933" width="16.85546875" style="125" bestFit="1" customWidth="1"/>
    <col min="7934" max="7934" width="8.85546875" style="125" bestFit="1" customWidth="1"/>
    <col min="7935" max="7935" width="1.140625" style="125" bestFit="1" customWidth="1"/>
    <col min="7936" max="7936" width="25.140625" style="125" bestFit="1" customWidth="1"/>
    <col min="7937" max="7937" width="10.85546875" style="125" bestFit="1" customWidth="1"/>
    <col min="7938" max="7939" width="16.85546875" style="125" bestFit="1" customWidth="1"/>
    <col min="7940" max="7940" width="8.85546875" style="125" bestFit="1" customWidth="1"/>
    <col min="7941" max="7941" width="16" style="125" bestFit="1" customWidth="1"/>
    <col min="7942" max="7942" width="0.28515625" style="125" bestFit="1" customWidth="1"/>
    <col min="7943" max="7943" width="16" style="125" bestFit="1" customWidth="1"/>
    <col min="7944" max="7944" width="0.7109375" style="125" bestFit="1" customWidth="1"/>
    <col min="7945" max="7945" width="16.140625" style="125" bestFit="1" customWidth="1"/>
    <col min="7946" max="7946" width="12.5703125" style="125" bestFit="1" customWidth="1"/>
    <col min="7947" max="7947" width="4.42578125" style="125" bestFit="1" customWidth="1"/>
    <col min="7948" max="7948" width="20.85546875" style="125" bestFit="1" customWidth="1"/>
    <col min="7949" max="7949" width="16.85546875" style="125" bestFit="1" customWidth="1"/>
    <col min="7950" max="7950" width="17" style="125" bestFit="1" customWidth="1"/>
    <col min="7951" max="7951" width="20.85546875" style="125" bestFit="1" customWidth="1"/>
    <col min="7952" max="7952" width="22.140625" style="125" bestFit="1" customWidth="1"/>
    <col min="7953" max="7953" width="12.5703125" style="125" bestFit="1" customWidth="1"/>
    <col min="7954" max="7954" width="55.28515625" style="125" bestFit="1" customWidth="1"/>
    <col min="7955" max="7955" width="25.85546875" style="125" bestFit="1" customWidth="1"/>
    <col min="7956" max="7956" width="15.85546875" style="125" bestFit="1" customWidth="1"/>
    <col min="7957" max="7957" width="18.28515625" style="125" bestFit="1" customWidth="1"/>
    <col min="7958" max="7958" width="65.5703125" style="125" bestFit="1" customWidth="1"/>
    <col min="7959" max="7959" width="65.7109375" style="125" bestFit="1" customWidth="1"/>
    <col min="7960" max="7960" width="4.7109375" style="125" bestFit="1" customWidth="1"/>
    <col min="7961" max="8187" width="9.140625" style="125" customWidth="1"/>
    <col min="8188" max="8188" width="4.7109375" style="125" bestFit="1" customWidth="1"/>
    <col min="8189" max="8189" width="16.85546875" style="125" bestFit="1" customWidth="1"/>
    <col min="8190" max="8190" width="8.85546875" style="125" bestFit="1" customWidth="1"/>
    <col min="8191" max="8191" width="1.140625" style="125" bestFit="1" customWidth="1"/>
    <col min="8192" max="8192" width="25.140625" style="125" bestFit="1" customWidth="1"/>
    <col min="8193" max="8193" width="10.85546875" style="125" bestFit="1" customWidth="1"/>
    <col min="8194" max="8195" width="16.85546875" style="125" bestFit="1" customWidth="1"/>
    <col min="8196" max="8196" width="8.85546875" style="125" bestFit="1" customWidth="1"/>
    <col min="8197" max="8197" width="16" style="125" bestFit="1" customWidth="1"/>
    <col min="8198" max="8198" width="0.28515625" style="125" bestFit="1" customWidth="1"/>
    <col min="8199" max="8199" width="16" style="125" bestFit="1" customWidth="1"/>
    <col min="8200" max="8200" width="0.7109375" style="125" bestFit="1" customWidth="1"/>
    <col min="8201" max="8201" width="16.140625" style="125" bestFit="1" customWidth="1"/>
    <col min="8202" max="8202" width="12.5703125" style="125" bestFit="1" customWidth="1"/>
    <col min="8203" max="8203" width="4.42578125" style="125" bestFit="1" customWidth="1"/>
    <col min="8204" max="8204" width="20.85546875" style="125" bestFit="1" customWidth="1"/>
    <col min="8205" max="8205" width="16.85546875" style="125" bestFit="1" customWidth="1"/>
    <col min="8206" max="8206" width="17" style="125" bestFit="1" customWidth="1"/>
    <col min="8207" max="8207" width="20.85546875" style="125" bestFit="1" customWidth="1"/>
    <col min="8208" max="8208" width="22.140625" style="125" bestFit="1" customWidth="1"/>
    <col min="8209" max="8209" width="12.5703125" style="125" bestFit="1" customWidth="1"/>
    <col min="8210" max="8210" width="55.28515625" style="125" bestFit="1" customWidth="1"/>
    <col min="8211" max="8211" width="25.85546875" style="125" bestFit="1" customWidth="1"/>
    <col min="8212" max="8212" width="15.85546875" style="125" bestFit="1" customWidth="1"/>
    <col min="8213" max="8213" width="18.28515625" style="125" bestFit="1" customWidth="1"/>
    <col min="8214" max="8214" width="65.5703125" style="125" bestFit="1" customWidth="1"/>
    <col min="8215" max="8215" width="65.7109375" style="125" bestFit="1" customWidth="1"/>
    <col min="8216" max="8216" width="4.7109375" style="125" bestFit="1" customWidth="1"/>
    <col min="8217" max="8443" width="9.140625" style="125" customWidth="1"/>
    <col min="8444" max="8444" width="4.7109375" style="125" bestFit="1" customWidth="1"/>
    <col min="8445" max="8445" width="16.85546875" style="125" bestFit="1" customWidth="1"/>
    <col min="8446" max="8446" width="8.85546875" style="125" bestFit="1" customWidth="1"/>
    <col min="8447" max="8447" width="1.140625" style="125" bestFit="1" customWidth="1"/>
    <col min="8448" max="8448" width="25.140625" style="125" bestFit="1" customWidth="1"/>
    <col min="8449" max="8449" width="10.85546875" style="125" bestFit="1" customWidth="1"/>
    <col min="8450" max="8451" width="16.85546875" style="125" bestFit="1" customWidth="1"/>
    <col min="8452" max="8452" width="8.85546875" style="125" bestFit="1" customWidth="1"/>
    <col min="8453" max="8453" width="16" style="125" bestFit="1" customWidth="1"/>
    <col min="8454" max="8454" width="0.28515625" style="125" bestFit="1" customWidth="1"/>
    <col min="8455" max="8455" width="16" style="125" bestFit="1" customWidth="1"/>
    <col min="8456" max="8456" width="0.7109375" style="125" bestFit="1" customWidth="1"/>
    <col min="8457" max="8457" width="16.140625" style="125" bestFit="1" customWidth="1"/>
    <col min="8458" max="8458" width="12.5703125" style="125" bestFit="1" customWidth="1"/>
    <col min="8459" max="8459" width="4.42578125" style="125" bestFit="1" customWidth="1"/>
    <col min="8460" max="8460" width="20.85546875" style="125" bestFit="1" customWidth="1"/>
    <col min="8461" max="8461" width="16.85546875" style="125" bestFit="1" customWidth="1"/>
    <col min="8462" max="8462" width="17" style="125" bestFit="1" customWidth="1"/>
    <col min="8463" max="8463" width="20.85546875" style="125" bestFit="1" customWidth="1"/>
    <col min="8464" max="8464" width="22.140625" style="125" bestFit="1" customWidth="1"/>
    <col min="8465" max="8465" width="12.5703125" style="125" bestFit="1" customWidth="1"/>
    <col min="8466" max="8466" width="55.28515625" style="125" bestFit="1" customWidth="1"/>
    <col min="8467" max="8467" width="25.85546875" style="125" bestFit="1" customWidth="1"/>
    <col min="8468" max="8468" width="15.85546875" style="125" bestFit="1" customWidth="1"/>
    <col min="8469" max="8469" width="18.28515625" style="125" bestFit="1" customWidth="1"/>
    <col min="8470" max="8470" width="65.5703125" style="125" bestFit="1" customWidth="1"/>
    <col min="8471" max="8471" width="65.7109375" style="125" bestFit="1" customWidth="1"/>
    <col min="8472" max="8472" width="4.7109375" style="125" bestFit="1" customWidth="1"/>
    <col min="8473" max="8699" width="9.140625" style="125" customWidth="1"/>
    <col min="8700" max="8700" width="4.7109375" style="125" bestFit="1" customWidth="1"/>
    <col min="8701" max="8701" width="16.85546875" style="125" bestFit="1" customWidth="1"/>
    <col min="8702" max="8702" width="8.85546875" style="125" bestFit="1" customWidth="1"/>
    <col min="8703" max="8703" width="1.140625" style="125" bestFit="1" customWidth="1"/>
    <col min="8704" max="8704" width="25.140625" style="125" bestFit="1" customWidth="1"/>
    <col min="8705" max="8705" width="10.85546875" style="125" bestFit="1" customWidth="1"/>
    <col min="8706" max="8707" width="16.85546875" style="125" bestFit="1" customWidth="1"/>
    <col min="8708" max="8708" width="8.85546875" style="125" bestFit="1" customWidth="1"/>
    <col min="8709" max="8709" width="16" style="125" bestFit="1" customWidth="1"/>
    <col min="8710" max="8710" width="0.28515625" style="125" bestFit="1" customWidth="1"/>
    <col min="8711" max="8711" width="16" style="125" bestFit="1" customWidth="1"/>
    <col min="8712" max="8712" width="0.7109375" style="125" bestFit="1" customWidth="1"/>
    <col min="8713" max="8713" width="16.140625" style="125" bestFit="1" customWidth="1"/>
    <col min="8714" max="8714" width="12.5703125" style="125" bestFit="1" customWidth="1"/>
    <col min="8715" max="8715" width="4.42578125" style="125" bestFit="1" customWidth="1"/>
    <col min="8716" max="8716" width="20.85546875" style="125" bestFit="1" customWidth="1"/>
    <col min="8717" max="8717" width="16.85546875" style="125" bestFit="1" customWidth="1"/>
    <col min="8718" max="8718" width="17" style="125" bestFit="1" customWidth="1"/>
    <col min="8719" max="8719" width="20.85546875" style="125" bestFit="1" customWidth="1"/>
    <col min="8720" max="8720" width="22.140625" style="125" bestFit="1" customWidth="1"/>
    <col min="8721" max="8721" width="12.5703125" style="125" bestFit="1" customWidth="1"/>
    <col min="8722" max="8722" width="55.28515625" style="125" bestFit="1" customWidth="1"/>
    <col min="8723" max="8723" width="25.85546875" style="125" bestFit="1" customWidth="1"/>
    <col min="8724" max="8724" width="15.85546875" style="125" bestFit="1" customWidth="1"/>
    <col min="8725" max="8725" width="18.28515625" style="125" bestFit="1" customWidth="1"/>
    <col min="8726" max="8726" width="65.5703125" style="125" bestFit="1" customWidth="1"/>
    <col min="8727" max="8727" width="65.7109375" style="125" bestFit="1" customWidth="1"/>
    <col min="8728" max="8728" width="4.7109375" style="125" bestFit="1" customWidth="1"/>
    <col min="8729" max="8955" width="9.140625" style="125" customWidth="1"/>
    <col min="8956" max="8956" width="4.7109375" style="125" bestFit="1" customWidth="1"/>
    <col min="8957" max="8957" width="16.85546875" style="125" bestFit="1" customWidth="1"/>
    <col min="8958" max="8958" width="8.85546875" style="125" bestFit="1" customWidth="1"/>
    <col min="8959" max="8959" width="1.140625" style="125" bestFit="1" customWidth="1"/>
    <col min="8960" max="8960" width="25.140625" style="125" bestFit="1" customWidth="1"/>
    <col min="8961" max="8961" width="10.85546875" style="125" bestFit="1" customWidth="1"/>
    <col min="8962" max="8963" width="16.85546875" style="125" bestFit="1" customWidth="1"/>
    <col min="8964" max="8964" width="8.85546875" style="125" bestFit="1" customWidth="1"/>
    <col min="8965" max="8965" width="16" style="125" bestFit="1" customWidth="1"/>
    <col min="8966" max="8966" width="0.28515625" style="125" bestFit="1" customWidth="1"/>
    <col min="8967" max="8967" width="16" style="125" bestFit="1" customWidth="1"/>
    <col min="8968" max="8968" width="0.7109375" style="125" bestFit="1" customWidth="1"/>
    <col min="8969" max="8969" width="16.140625" style="125" bestFit="1" customWidth="1"/>
    <col min="8970" max="8970" width="12.5703125" style="125" bestFit="1" customWidth="1"/>
    <col min="8971" max="8971" width="4.42578125" style="125" bestFit="1" customWidth="1"/>
    <col min="8972" max="8972" width="20.85546875" style="125" bestFit="1" customWidth="1"/>
    <col min="8973" max="8973" width="16.85546875" style="125" bestFit="1" customWidth="1"/>
    <col min="8974" max="8974" width="17" style="125" bestFit="1" customWidth="1"/>
    <col min="8975" max="8975" width="20.85546875" style="125" bestFit="1" customWidth="1"/>
    <col min="8976" max="8976" width="22.140625" style="125" bestFit="1" customWidth="1"/>
    <col min="8977" max="8977" width="12.5703125" style="125" bestFit="1" customWidth="1"/>
    <col min="8978" max="8978" width="55.28515625" style="125" bestFit="1" customWidth="1"/>
    <col min="8979" max="8979" width="25.85546875" style="125" bestFit="1" customWidth="1"/>
    <col min="8980" max="8980" width="15.85546875" style="125" bestFit="1" customWidth="1"/>
    <col min="8981" max="8981" width="18.28515625" style="125" bestFit="1" customWidth="1"/>
    <col min="8982" max="8982" width="65.5703125" style="125" bestFit="1" customWidth="1"/>
    <col min="8983" max="8983" width="65.7109375" style="125" bestFit="1" customWidth="1"/>
    <col min="8984" max="8984" width="4.7109375" style="125" bestFit="1" customWidth="1"/>
    <col min="8985" max="9211" width="9.140625" style="125" customWidth="1"/>
    <col min="9212" max="9212" width="4.7109375" style="125" bestFit="1" customWidth="1"/>
    <col min="9213" max="9213" width="16.85546875" style="125" bestFit="1" customWidth="1"/>
    <col min="9214" max="9214" width="8.85546875" style="125" bestFit="1" customWidth="1"/>
    <col min="9215" max="9215" width="1.140625" style="125" bestFit="1" customWidth="1"/>
    <col min="9216" max="9216" width="25.140625" style="125" bestFit="1" customWidth="1"/>
    <col min="9217" max="9217" width="10.85546875" style="125" bestFit="1" customWidth="1"/>
    <col min="9218" max="9219" width="16.85546875" style="125" bestFit="1" customWidth="1"/>
    <col min="9220" max="9220" width="8.85546875" style="125" bestFit="1" customWidth="1"/>
    <col min="9221" max="9221" width="16" style="125" bestFit="1" customWidth="1"/>
    <col min="9222" max="9222" width="0.28515625" style="125" bestFit="1" customWidth="1"/>
    <col min="9223" max="9223" width="16" style="125" bestFit="1" customWidth="1"/>
    <col min="9224" max="9224" width="0.7109375" style="125" bestFit="1" customWidth="1"/>
    <col min="9225" max="9225" width="16.140625" style="125" bestFit="1" customWidth="1"/>
    <col min="9226" max="9226" width="12.5703125" style="125" bestFit="1" customWidth="1"/>
    <col min="9227" max="9227" width="4.42578125" style="125" bestFit="1" customWidth="1"/>
    <col min="9228" max="9228" width="20.85546875" style="125" bestFit="1" customWidth="1"/>
    <col min="9229" max="9229" width="16.85546875" style="125" bestFit="1" customWidth="1"/>
    <col min="9230" max="9230" width="17" style="125" bestFit="1" customWidth="1"/>
    <col min="9231" max="9231" width="20.85546875" style="125" bestFit="1" customWidth="1"/>
    <col min="9232" max="9232" width="22.140625" style="125" bestFit="1" customWidth="1"/>
    <col min="9233" max="9233" width="12.5703125" style="125" bestFit="1" customWidth="1"/>
    <col min="9234" max="9234" width="55.28515625" style="125" bestFit="1" customWidth="1"/>
    <col min="9235" max="9235" width="25.85546875" style="125" bestFit="1" customWidth="1"/>
    <col min="9236" max="9236" width="15.85546875" style="125" bestFit="1" customWidth="1"/>
    <col min="9237" max="9237" width="18.28515625" style="125" bestFit="1" customWidth="1"/>
    <col min="9238" max="9238" width="65.5703125" style="125" bestFit="1" customWidth="1"/>
    <col min="9239" max="9239" width="65.7109375" style="125" bestFit="1" customWidth="1"/>
    <col min="9240" max="9240" width="4.7109375" style="125" bestFit="1" customWidth="1"/>
    <col min="9241" max="9467" width="9.140625" style="125" customWidth="1"/>
    <col min="9468" max="9468" width="4.7109375" style="125" bestFit="1" customWidth="1"/>
    <col min="9469" max="9469" width="16.85546875" style="125" bestFit="1" customWidth="1"/>
    <col min="9470" max="9470" width="8.85546875" style="125" bestFit="1" customWidth="1"/>
    <col min="9471" max="9471" width="1.140625" style="125" bestFit="1" customWidth="1"/>
    <col min="9472" max="9472" width="25.140625" style="125" bestFit="1" customWidth="1"/>
    <col min="9473" max="9473" width="10.85546875" style="125" bestFit="1" customWidth="1"/>
    <col min="9474" max="9475" width="16.85546875" style="125" bestFit="1" customWidth="1"/>
    <col min="9476" max="9476" width="8.85546875" style="125" bestFit="1" customWidth="1"/>
    <col min="9477" max="9477" width="16" style="125" bestFit="1" customWidth="1"/>
    <col min="9478" max="9478" width="0.28515625" style="125" bestFit="1" customWidth="1"/>
    <col min="9479" max="9479" width="16" style="125" bestFit="1" customWidth="1"/>
    <col min="9480" max="9480" width="0.7109375" style="125" bestFit="1" customWidth="1"/>
    <col min="9481" max="9481" width="16.140625" style="125" bestFit="1" customWidth="1"/>
    <col min="9482" max="9482" width="12.5703125" style="125" bestFit="1" customWidth="1"/>
    <col min="9483" max="9483" width="4.42578125" style="125" bestFit="1" customWidth="1"/>
    <col min="9484" max="9484" width="20.85546875" style="125" bestFit="1" customWidth="1"/>
    <col min="9485" max="9485" width="16.85546875" style="125" bestFit="1" customWidth="1"/>
    <col min="9486" max="9486" width="17" style="125" bestFit="1" customWidth="1"/>
    <col min="9487" max="9487" width="20.85546875" style="125" bestFit="1" customWidth="1"/>
    <col min="9488" max="9488" width="22.140625" style="125" bestFit="1" customWidth="1"/>
    <col min="9489" max="9489" width="12.5703125" style="125" bestFit="1" customWidth="1"/>
    <col min="9490" max="9490" width="55.28515625" style="125" bestFit="1" customWidth="1"/>
    <col min="9491" max="9491" width="25.85546875" style="125" bestFit="1" customWidth="1"/>
    <col min="9492" max="9492" width="15.85546875" style="125" bestFit="1" customWidth="1"/>
    <col min="9493" max="9493" width="18.28515625" style="125" bestFit="1" customWidth="1"/>
    <col min="9494" max="9494" width="65.5703125" style="125" bestFit="1" customWidth="1"/>
    <col min="9495" max="9495" width="65.7109375" style="125" bestFit="1" customWidth="1"/>
    <col min="9496" max="9496" width="4.7109375" style="125" bestFit="1" customWidth="1"/>
    <col min="9497" max="9723" width="9.140625" style="125" customWidth="1"/>
    <col min="9724" max="9724" width="4.7109375" style="125" bestFit="1" customWidth="1"/>
    <col min="9725" max="9725" width="16.85546875" style="125" bestFit="1" customWidth="1"/>
    <col min="9726" max="9726" width="8.85546875" style="125" bestFit="1" customWidth="1"/>
    <col min="9727" max="9727" width="1.140625" style="125" bestFit="1" customWidth="1"/>
    <col min="9728" max="9728" width="25.140625" style="125" bestFit="1" customWidth="1"/>
    <col min="9729" max="9729" width="10.85546875" style="125" bestFit="1" customWidth="1"/>
    <col min="9730" max="9731" width="16.85546875" style="125" bestFit="1" customWidth="1"/>
    <col min="9732" max="9732" width="8.85546875" style="125" bestFit="1" customWidth="1"/>
    <col min="9733" max="9733" width="16" style="125" bestFit="1" customWidth="1"/>
    <col min="9734" max="9734" width="0.28515625" style="125" bestFit="1" customWidth="1"/>
    <col min="9735" max="9735" width="16" style="125" bestFit="1" customWidth="1"/>
    <col min="9736" max="9736" width="0.7109375" style="125" bestFit="1" customWidth="1"/>
    <col min="9737" max="9737" width="16.140625" style="125" bestFit="1" customWidth="1"/>
    <col min="9738" max="9738" width="12.5703125" style="125" bestFit="1" customWidth="1"/>
    <col min="9739" max="9739" width="4.42578125" style="125" bestFit="1" customWidth="1"/>
    <col min="9740" max="9740" width="20.85546875" style="125" bestFit="1" customWidth="1"/>
    <col min="9741" max="9741" width="16.85546875" style="125" bestFit="1" customWidth="1"/>
    <col min="9742" max="9742" width="17" style="125" bestFit="1" customWidth="1"/>
    <col min="9743" max="9743" width="20.85546875" style="125" bestFit="1" customWidth="1"/>
    <col min="9744" max="9744" width="22.140625" style="125" bestFit="1" customWidth="1"/>
    <col min="9745" max="9745" width="12.5703125" style="125" bestFit="1" customWidth="1"/>
    <col min="9746" max="9746" width="55.28515625" style="125" bestFit="1" customWidth="1"/>
    <col min="9747" max="9747" width="25.85546875" style="125" bestFit="1" customWidth="1"/>
    <col min="9748" max="9748" width="15.85546875" style="125" bestFit="1" customWidth="1"/>
    <col min="9749" max="9749" width="18.28515625" style="125" bestFit="1" customWidth="1"/>
    <col min="9750" max="9750" width="65.5703125" style="125" bestFit="1" customWidth="1"/>
    <col min="9751" max="9751" width="65.7109375" style="125" bestFit="1" customWidth="1"/>
    <col min="9752" max="9752" width="4.7109375" style="125" bestFit="1" customWidth="1"/>
    <col min="9753" max="9979" width="9.140625" style="125" customWidth="1"/>
    <col min="9980" max="9980" width="4.7109375" style="125" bestFit="1" customWidth="1"/>
    <col min="9981" max="9981" width="16.85546875" style="125" bestFit="1" customWidth="1"/>
    <col min="9982" max="9982" width="8.85546875" style="125" bestFit="1" customWidth="1"/>
    <col min="9983" max="9983" width="1.140625" style="125" bestFit="1" customWidth="1"/>
    <col min="9984" max="9984" width="25.140625" style="125" bestFit="1" customWidth="1"/>
    <col min="9985" max="9985" width="10.85546875" style="125" bestFit="1" customWidth="1"/>
    <col min="9986" max="9987" width="16.85546875" style="125" bestFit="1" customWidth="1"/>
    <col min="9988" max="9988" width="8.85546875" style="125" bestFit="1" customWidth="1"/>
    <col min="9989" max="9989" width="16" style="125" bestFit="1" customWidth="1"/>
    <col min="9990" max="9990" width="0.28515625" style="125" bestFit="1" customWidth="1"/>
    <col min="9991" max="9991" width="16" style="125" bestFit="1" customWidth="1"/>
    <col min="9992" max="9992" width="0.7109375" style="125" bestFit="1" customWidth="1"/>
    <col min="9993" max="9993" width="16.140625" style="125" bestFit="1" customWidth="1"/>
    <col min="9994" max="9994" width="12.5703125" style="125" bestFit="1" customWidth="1"/>
    <col min="9995" max="9995" width="4.42578125" style="125" bestFit="1" customWidth="1"/>
    <col min="9996" max="9996" width="20.85546875" style="125" bestFit="1" customWidth="1"/>
    <col min="9997" max="9997" width="16.85546875" style="125" bestFit="1" customWidth="1"/>
    <col min="9998" max="9998" width="17" style="125" bestFit="1" customWidth="1"/>
    <col min="9999" max="9999" width="20.85546875" style="125" bestFit="1" customWidth="1"/>
    <col min="10000" max="10000" width="22.140625" style="125" bestFit="1" customWidth="1"/>
    <col min="10001" max="10001" width="12.5703125" style="125" bestFit="1" customWidth="1"/>
    <col min="10002" max="10002" width="55.28515625" style="125" bestFit="1" customWidth="1"/>
    <col min="10003" max="10003" width="25.85546875" style="125" bestFit="1" customWidth="1"/>
    <col min="10004" max="10004" width="15.85546875" style="125" bestFit="1" customWidth="1"/>
    <col min="10005" max="10005" width="18.28515625" style="125" bestFit="1" customWidth="1"/>
    <col min="10006" max="10006" width="65.5703125" style="125" bestFit="1" customWidth="1"/>
    <col min="10007" max="10007" width="65.7109375" style="125" bestFit="1" customWidth="1"/>
    <col min="10008" max="10008" width="4.7109375" style="125" bestFit="1" customWidth="1"/>
    <col min="10009" max="10235" width="9.140625" style="125" customWidth="1"/>
    <col min="10236" max="10236" width="4.7109375" style="125" bestFit="1" customWidth="1"/>
    <col min="10237" max="10237" width="16.85546875" style="125" bestFit="1" customWidth="1"/>
    <col min="10238" max="10238" width="8.85546875" style="125" bestFit="1" customWidth="1"/>
    <col min="10239" max="10239" width="1.140625" style="125" bestFit="1" customWidth="1"/>
    <col min="10240" max="10240" width="25.140625" style="125" bestFit="1" customWidth="1"/>
    <col min="10241" max="10241" width="10.85546875" style="125" bestFit="1" customWidth="1"/>
    <col min="10242" max="10243" width="16.85546875" style="125" bestFit="1" customWidth="1"/>
    <col min="10244" max="10244" width="8.85546875" style="125" bestFit="1" customWidth="1"/>
    <col min="10245" max="10245" width="16" style="125" bestFit="1" customWidth="1"/>
    <col min="10246" max="10246" width="0.28515625" style="125" bestFit="1" customWidth="1"/>
    <col min="10247" max="10247" width="16" style="125" bestFit="1" customWidth="1"/>
    <col min="10248" max="10248" width="0.7109375" style="125" bestFit="1" customWidth="1"/>
    <col min="10249" max="10249" width="16.140625" style="125" bestFit="1" customWidth="1"/>
    <col min="10250" max="10250" width="12.5703125" style="125" bestFit="1" customWidth="1"/>
    <col min="10251" max="10251" width="4.42578125" style="125" bestFit="1" customWidth="1"/>
    <col min="10252" max="10252" width="20.85546875" style="125" bestFit="1" customWidth="1"/>
    <col min="10253" max="10253" width="16.85546875" style="125" bestFit="1" customWidth="1"/>
    <col min="10254" max="10254" width="17" style="125" bestFit="1" customWidth="1"/>
    <col min="10255" max="10255" width="20.85546875" style="125" bestFit="1" customWidth="1"/>
    <col min="10256" max="10256" width="22.140625" style="125" bestFit="1" customWidth="1"/>
    <col min="10257" max="10257" width="12.5703125" style="125" bestFit="1" customWidth="1"/>
    <col min="10258" max="10258" width="55.28515625" style="125" bestFit="1" customWidth="1"/>
    <col min="10259" max="10259" width="25.85546875" style="125" bestFit="1" customWidth="1"/>
    <col min="10260" max="10260" width="15.85546875" style="125" bestFit="1" customWidth="1"/>
    <col min="10261" max="10261" width="18.28515625" style="125" bestFit="1" customWidth="1"/>
    <col min="10262" max="10262" width="65.5703125" style="125" bestFit="1" customWidth="1"/>
    <col min="10263" max="10263" width="65.7109375" style="125" bestFit="1" customWidth="1"/>
    <col min="10264" max="10264" width="4.7109375" style="125" bestFit="1" customWidth="1"/>
    <col min="10265" max="10491" width="9.140625" style="125" customWidth="1"/>
    <col min="10492" max="10492" width="4.7109375" style="125" bestFit="1" customWidth="1"/>
    <col min="10493" max="10493" width="16.85546875" style="125" bestFit="1" customWidth="1"/>
    <col min="10494" max="10494" width="8.85546875" style="125" bestFit="1" customWidth="1"/>
    <col min="10495" max="10495" width="1.140625" style="125" bestFit="1" customWidth="1"/>
    <col min="10496" max="10496" width="25.140625" style="125" bestFit="1" customWidth="1"/>
    <col min="10497" max="10497" width="10.85546875" style="125" bestFit="1" customWidth="1"/>
    <col min="10498" max="10499" width="16.85546875" style="125" bestFit="1" customWidth="1"/>
    <col min="10500" max="10500" width="8.85546875" style="125" bestFit="1" customWidth="1"/>
    <col min="10501" max="10501" width="16" style="125" bestFit="1" customWidth="1"/>
    <col min="10502" max="10502" width="0.28515625" style="125" bestFit="1" customWidth="1"/>
    <col min="10503" max="10503" width="16" style="125" bestFit="1" customWidth="1"/>
    <col min="10504" max="10504" width="0.7109375" style="125" bestFit="1" customWidth="1"/>
    <col min="10505" max="10505" width="16.140625" style="125" bestFit="1" customWidth="1"/>
    <col min="10506" max="10506" width="12.5703125" style="125" bestFit="1" customWidth="1"/>
    <col min="10507" max="10507" width="4.42578125" style="125" bestFit="1" customWidth="1"/>
    <col min="10508" max="10508" width="20.85546875" style="125" bestFit="1" customWidth="1"/>
    <col min="10509" max="10509" width="16.85546875" style="125" bestFit="1" customWidth="1"/>
    <col min="10510" max="10510" width="17" style="125" bestFit="1" customWidth="1"/>
    <col min="10511" max="10511" width="20.85546875" style="125" bestFit="1" customWidth="1"/>
    <col min="10512" max="10512" width="22.140625" style="125" bestFit="1" customWidth="1"/>
    <col min="10513" max="10513" width="12.5703125" style="125" bestFit="1" customWidth="1"/>
    <col min="10514" max="10514" width="55.28515625" style="125" bestFit="1" customWidth="1"/>
    <col min="10515" max="10515" width="25.85546875" style="125" bestFit="1" customWidth="1"/>
    <col min="10516" max="10516" width="15.85546875" style="125" bestFit="1" customWidth="1"/>
    <col min="10517" max="10517" width="18.28515625" style="125" bestFit="1" customWidth="1"/>
    <col min="10518" max="10518" width="65.5703125" style="125" bestFit="1" customWidth="1"/>
    <col min="10519" max="10519" width="65.7109375" style="125" bestFit="1" customWidth="1"/>
    <col min="10520" max="10520" width="4.7109375" style="125" bestFit="1" customWidth="1"/>
    <col min="10521" max="10747" width="9.140625" style="125" customWidth="1"/>
    <col min="10748" max="10748" width="4.7109375" style="125" bestFit="1" customWidth="1"/>
    <col min="10749" max="10749" width="16.85546875" style="125" bestFit="1" customWidth="1"/>
    <col min="10750" max="10750" width="8.85546875" style="125" bestFit="1" customWidth="1"/>
    <col min="10751" max="10751" width="1.140625" style="125" bestFit="1" customWidth="1"/>
    <col min="10752" max="10752" width="25.140625" style="125" bestFit="1" customWidth="1"/>
    <col min="10753" max="10753" width="10.85546875" style="125" bestFit="1" customWidth="1"/>
    <col min="10754" max="10755" width="16.85546875" style="125" bestFit="1" customWidth="1"/>
    <col min="10756" max="10756" width="8.85546875" style="125" bestFit="1" customWidth="1"/>
    <col min="10757" max="10757" width="16" style="125" bestFit="1" customWidth="1"/>
    <col min="10758" max="10758" width="0.28515625" style="125" bestFit="1" customWidth="1"/>
    <col min="10759" max="10759" width="16" style="125" bestFit="1" customWidth="1"/>
    <col min="10760" max="10760" width="0.7109375" style="125" bestFit="1" customWidth="1"/>
    <col min="10761" max="10761" width="16.140625" style="125" bestFit="1" customWidth="1"/>
    <col min="10762" max="10762" width="12.5703125" style="125" bestFit="1" customWidth="1"/>
    <col min="10763" max="10763" width="4.42578125" style="125" bestFit="1" customWidth="1"/>
    <col min="10764" max="10764" width="20.85546875" style="125" bestFit="1" customWidth="1"/>
    <col min="10765" max="10765" width="16.85546875" style="125" bestFit="1" customWidth="1"/>
    <col min="10766" max="10766" width="17" style="125" bestFit="1" customWidth="1"/>
    <col min="10767" max="10767" width="20.85546875" style="125" bestFit="1" customWidth="1"/>
    <col min="10768" max="10768" width="22.140625" style="125" bestFit="1" customWidth="1"/>
    <col min="10769" max="10769" width="12.5703125" style="125" bestFit="1" customWidth="1"/>
    <col min="10770" max="10770" width="55.28515625" style="125" bestFit="1" customWidth="1"/>
    <col min="10771" max="10771" width="25.85546875" style="125" bestFit="1" customWidth="1"/>
    <col min="10772" max="10772" width="15.85546875" style="125" bestFit="1" customWidth="1"/>
    <col min="10773" max="10773" width="18.28515625" style="125" bestFit="1" customWidth="1"/>
    <col min="10774" max="10774" width="65.5703125" style="125" bestFit="1" customWidth="1"/>
    <col min="10775" max="10775" width="65.7109375" style="125" bestFit="1" customWidth="1"/>
    <col min="10776" max="10776" width="4.7109375" style="125" bestFit="1" customWidth="1"/>
    <col min="10777" max="11003" width="9.140625" style="125" customWidth="1"/>
    <col min="11004" max="11004" width="4.7109375" style="125" bestFit="1" customWidth="1"/>
    <col min="11005" max="11005" width="16.85546875" style="125" bestFit="1" customWidth="1"/>
    <col min="11006" max="11006" width="8.85546875" style="125" bestFit="1" customWidth="1"/>
    <col min="11007" max="11007" width="1.140625" style="125" bestFit="1" customWidth="1"/>
    <col min="11008" max="11008" width="25.140625" style="125" bestFit="1" customWidth="1"/>
    <col min="11009" max="11009" width="10.85546875" style="125" bestFit="1" customWidth="1"/>
    <col min="11010" max="11011" width="16.85546875" style="125" bestFit="1" customWidth="1"/>
    <col min="11012" max="11012" width="8.85546875" style="125" bestFit="1" customWidth="1"/>
    <col min="11013" max="11013" width="16" style="125" bestFit="1" customWidth="1"/>
    <col min="11014" max="11014" width="0.28515625" style="125" bestFit="1" customWidth="1"/>
    <col min="11015" max="11015" width="16" style="125" bestFit="1" customWidth="1"/>
    <col min="11016" max="11016" width="0.7109375" style="125" bestFit="1" customWidth="1"/>
    <col min="11017" max="11017" width="16.140625" style="125" bestFit="1" customWidth="1"/>
    <col min="11018" max="11018" width="12.5703125" style="125" bestFit="1" customWidth="1"/>
    <col min="11019" max="11019" width="4.42578125" style="125" bestFit="1" customWidth="1"/>
    <col min="11020" max="11020" width="20.85546875" style="125" bestFit="1" customWidth="1"/>
    <col min="11021" max="11021" width="16.85546875" style="125" bestFit="1" customWidth="1"/>
    <col min="11022" max="11022" width="17" style="125" bestFit="1" customWidth="1"/>
    <col min="11023" max="11023" width="20.85546875" style="125" bestFit="1" customWidth="1"/>
    <col min="11024" max="11024" width="22.140625" style="125" bestFit="1" customWidth="1"/>
    <col min="11025" max="11025" width="12.5703125" style="125" bestFit="1" customWidth="1"/>
    <col min="11026" max="11026" width="55.28515625" style="125" bestFit="1" customWidth="1"/>
    <col min="11027" max="11027" width="25.85546875" style="125" bestFit="1" customWidth="1"/>
    <col min="11028" max="11028" width="15.85546875" style="125" bestFit="1" customWidth="1"/>
    <col min="11029" max="11029" width="18.28515625" style="125" bestFit="1" customWidth="1"/>
    <col min="11030" max="11030" width="65.5703125" style="125" bestFit="1" customWidth="1"/>
    <col min="11031" max="11031" width="65.7109375" style="125" bestFit="1" customWidth="1"/>
    <col min="11032" max="11032" width="4.7109375" style="125" bestFit="1" customWidth="1"/>
    <col min="11033" max="11259" width="9.140625" style="125" customWidth="1"/>
    <col min="11260" max="11260" width="4.7109375" style="125" bestFit="1" customWidth="1"/>
    <col min="11261" max="11261" width="16.85546875" style="125" bestFit="1" customWidth="1"/>
    <col min="11262" max="11262" width="8.85546875" style="125" bestFit="1" customWidth="1"/>
    <col min="11263" max="11263" width="1.140625" style="125" bestFit="1" customWidth="1"/>
    <col min="11264" max="11264" width="25.140625" style="125" bestFit="1" customWidth="1"/>
    <col min="11265" max="11265" width="10.85546875" style="125" bestFit="1" customWidth="1"/>
    <col min="11266" max="11267" width="16.85546875" style="125" bestFit="1" customWidth="1"/>
    <col min="11268" max="11268" width="8.85546875" style="125" bestFit="1" customWidth="1"/>
    <col min="11269" max="11269" width="16" style="125" bestFit="1" customWidth="1"/>
    <col min="11270" max="11270" width="0.28515625" style="125" bestFit="1" customWidth="1"/>
    <col min="11271" max="11271" width="16" style="125" bestFit="1" customWidth="1"/>
    <col min="11272" max="11272" width="0.7109375" style="125" bestFit="1" customWidth="1"/>
    <col min="11273" max="11273" width="16.140625" style="125" bestFit="1" customWidth="1"/>
    <col min="11274" max="11274" width="12.5703125" style="125" bestFit="1" customWidth="1"/>
    <col min="11275" max="11275" width="4.42578125" style="125" bestFit="1" customWidth="1"/>
    <col min="11276" max="11276" width="20.85546875" style="125" bestFit="1" customWidth="1"/>
    <col min="11277" max="11277" width="16.85546875" style="125" bestFit="1" customWidth="1"/>
    <col min="11278" max="11278" width="17" style="125" bestFit="1" customWidth="1"/>
    <col min="11279" max="11279" width="20.85546875" style="125" bestFit="1" customWidth="1"/>
    <col min="11280" max="11280" width="22.140625" style="125" bestFit="1" customWidth="1"/>
    <col min="11281" max="11281" width="12.5703125" style="125" bestFit="1" customWidth="1"/>
    <col min="11282" max="11282" width="55.28515625" style="125" bestFit="1" customWidth="1"/>
    <col min="11283" max="11283" width="25.85546875" style="125" bestFit="1" customWidth="1"/>
    <col min="11284" max="11284" width="15.85546875" style="125" bestFit="1" customWidth="1"/>
    <col min="11285" max="11285" width="18.28515625" style="125" bestFit="1" customWidth="1"/>
    <col min="11286" max="11286" width="65.5703125" style="125" bestFit="1" customWidth="1"/>
    <col min="11287" max="11287" width="65.7109375" style="125" bestFit="1" customWidth="1"/>
    <col min="11288" max="11288" width="4.7109375" style="125" bestFit="1" customWidth="1"/>
    <col min="11289" max="11515" width="9.140625" style="125" customWidth="1"/>
    <col min="11516" max="11516" width="4.7109375" style="125" bestFit="1" customWidth="1"/>
    <col min="11517" max="11517" width="16.85546875" style="125" bestFit="1" customWidth="1"/>
    <col min="11518" max="11518" width="8.85546875" style="125" bestFit="1" customWidth="1"/>
    <col min="11519" max="11519" width="1.140625" style="125" bestFit="1" customWidth="1"/>
    <col min="11520" max="11520" width="25.140625" style="125" bestFit="1" customWidth="1"/>
    <col min="11521" max="11521" width="10.85546875" style="125" bestFit="1" customWidth="1"/>
    <col min="11522" max="11523" width="16.85546875" style="125" bestFit="1" customWidth="1"/>
    <col min="11524" max="11524" width="8.85546875" style="125" bestFit="1" customWidth="1"/>
    <col min="11525" max="11525" width="16" style="125" bestFit="1" customWidth="1"/>
    <col min="11526" max="11526" width="0.28515625" style="125" bestFit="1" customWidth="1"/>
    <col min="11527" max="11527" width="16" style="125" bestFit="1" customWidth="1"/>
    <col min="11528" max="11528" width="0.7109375" style="125" bestFit="1" customWidth="1"/>
    <col min="11529" max="11529" width="16.140625" style="125" bestFit="1" customWidth="1"/>
    <col min="11530" max="11530" width="12.5703125" style="125" bestFit="1" customWidth="1"/>
    <col min="11531" max="11531" width="4.42578125" style="125" bestFit="1" customWidth="1"/>
    <col min="11532" max="11532" width="20.85546875" style="125" bestFit="1" customWidth="1"/>
    <col min="11533" max="11533" width="16.85546875" style="125" bestFit="1" customWidth="1"/>
    <col min="11534" max="11534" width="17" style="125" bestFit="1" customWidth="1"/>
    <col min="11535" max="11535" width="20.85546875" style="125" bestFit="1" customWidth="1"/>
    <col min="11536" max="11536" width="22.140625" style="125" bestFit="1" customWidth="1"/>
    <col min="11537" max="11537" width="12.5703125" style="125" bestFit="1" customWidth="1"/>
    <col min="11538" max="11538" width="55.28515625" style="125" bestFit="1" customWidth="1"/>
    <col min="11539" max="11539" width="25.85546875" style="125" bestFit="1" customWidth="1"/>
    <col min="11540" max="11540" width="15.85546875" style="125" bestFit="1" customWidth="1"/>
    <col min="11541" max="11541" width="18.28515625" style="125" bestFit="1" customWidth="1"/>
    <col min="11542" max="11542" width="65.5703125" style="125" bestFit="1" customWidth="1"/>
    <col min="11543" max="11543" width="65.7109375" style="125" bestFit="1" customWidth="1"/>
    <col min="11544" max="11544" width="4.7109375" style="125" bestFit="1" customWidth="1"/>
    <col min="11545" max="11771" width="9.140625" style="125" customWidth="1"/>
    <col min="11772" max="11772" width="4.7109375" style="125" bestFit="1" customWidth="1"/>
    <col min="11773" max="11773" width="16.85546875" style="125" bestFit="1" customWidth="1"/>
    <col min="11774" max="11774" width="8.85546875" style="125" bestFit="1" customWidth="1"/>
    <col min="11775" max="11775" width="1.140625" style="125" bestFit="1" customWidth="1"/>
    <col min="11776" max="11776" width="25.140625" style="125" bestFit="1" customWidth="1"/>
    <col min="11777" max="11777" width="10.85546875" style="125" bestFit="1" customWidth="1"/>
    <col min="11778" max="11779" width="16.85546875" style="125" bestFit="1" customWidth="1"/>
    <col min="11780" max="11780" width="8.85546875" style="125" bestFit="1" customWidth="1"/>
    <col min="11781" max="11781" width="16" style="125" bestFit="1" customWidth="1"/>
    <col min="11782" max="11782" width="0.28515625" style="125" bestFit="1" customWidth="1"/>
    <col min="11783" max="11783" width="16" style="125" bestFit="1" customWidth="1"/>
    <col min="11784" max="11784" width="0.7109375" style="125" bestFit="1" customWidth="1"/>
    <col min="11785" max="11785" width="16.140625" style="125" bestFit="1" customWidth="1"/>
    <col min="11786" max="11786" width="12.5703125" style="125" bestFit="1" customWidth="1"/>
    <col min="11787" max="11787" width="4.42578125" style="125" bestFit="1" customWidth="1"/>
    <col min="11788" max="11788" width="20.85546875" style="125" bestFit="1" customWidth="1"/>
    <col min="11789" max="11789" width="16.85546875" style="125" bestFit="1" customWidth="1"/>
    <col min="11790" max="11790" width="17" style="125" bestFit="1" customWidth="1"/>
    <col min="11791" max="11791" width="20.85546875" style="125" bestFit="1" customWidth="1"/>
    <col min="11792" max="11792" width="22.140625" style="125" bestFit="1" customWidth="1"/>
    <col min="11793" max="11793" width="12.5703125" style="125" bestFit="1" customWidth="1"/>
    <col min="11794" max="11794" width="55.28515625" style="125" bestFit="1" customWidth="1"/>
    <col min="11795" max="11795" width="25.85546875" style="125" bestFit="1" customWidth="1"/>
    <col min="11796" max="11796" width="15.85546875" style="125" bestFit="1" customWidth="1"/>
    <col min="11797" max="11797" width="18.28515625" style="125" bestFit="1" customWidth="1"/>
    <col min="11798" max="11798" width="65.5703125" style="125" bestFit="1" customWidth="1"/>
    <col min="11799" max="11799" width="65.7109375" style="125" bestFit="1" customWidth="1"/>
    <col min="11800" max="11800" width="4.7109375" style="125" bestFit="1" customWidth="1"/>
    <col min="11801" max="12027" width="9.140625" style="125" customWidth="1"/>
    <col min="12028" max="12028" width="4.7109375" style="125" bestFit="1" customWidth="1"/>
    <col min="12029" max="12029" width="16.85546875" style="125" bestFit="1" customWidth="1"/>
    <col min="12030" max="12030" width="8.85546875" style="125" bestFit="1" customWidth="1"/>
    <col min="12031" max="12031" width="1.140625" style="125" bestFit="1" customWidth="1"/>
    <col min="12032" max="12032" width="25.140625" style="125" bestFit="1" customWidth="1"/>
    <col min="12033" max="12033" width="10.85546875" style="125" bestFit="1" customWidth="1"/>
    <col min="12034" max="12035" width="16.85546875" style="125" bestFit="1" customWidth="1"/>
    <col min="12036" max="12036" width="8.85546875" style="125" bestFit="1" customWidth="1"/>
    <col min="12037" max="12037" width="16" style="125" bestFit="1" customWidth="1"/>
    <col min="12038" max="12038" width="0.28515625" style="125" bestFit="1" customWidth="1"/>
    <col min="12039" max="12039" width="16" style="125" bestFit="1" customWidth="1"/>
    <col min="12040" max="12040" width="0.7109375" style="125" bestFit="1" customWidth="1"/>
    <col min="12041" max="12041" width="16.140625" style="125" bestFit="1" customWidth="1"/>
    <col min="12042" max="12042" width="12.5703125" style="125" bestFit="1" customWidth="1"/>
    <col min="12043" max="12043" width="4.42578125" style="125" bestFit="1" customWidth="1"/>
    <col min="12044" max="12044" width="20.85546875" style="125" bestFit="1" customWidth="1"/>
    <col min="12045" max="12045" width="16.85546875" style="125" bestFit="1" customWidth="1"/>
    <col min="12046" max="12046" width="17" style="125" bestFit="1" customWidth="1"/>
    <col min="12047" max="12047" width="20.85546875" style="125" bestFit="1" customWidth="1"/>
    <col min="12048" max="12048" width="22.140625" style="125" bestFit="1" customWidth="1"/>
    <col min="12049" max="12049" width="12.5703125" style="125" bestFit="1" customWidth="1"/>
    <col min="12050" max="12050" width="55.28515625" style="125" bestFit="1" customWidth="1"/>
    <col min="12051" max="12051" width="25.85546875" style="125" bestFit="1" customWidth="1"/>
    <col min="12052" max="12052" width="15.85546875" style="125" bestFit="1" customWidth="1"/>
    <col min="12053" max="12053" width="18.28515625" style="125" bestFit="1" customWidth="1"/>
    <col min="12054" max="12054" width="65.5703125" style="125" bestFit="1" customWidth="1"/>
    <col min="12055" max="12055" width="65.7109375" style="125" bestFit="1" customWidth="1"/>
    <col min="12056" max="12056" width="4.7109375" style="125" bestFit="1" customWidth="1"/>
    <col min="12057" max="12283" width="9.140625" style="125" customWidth="1"/>
    <col min="12284" max="12284" width="4.7109375" style="125" bestFit="1" customWidth="1"/>
    <col min="12285" max="12285" width="16.85546875" style="125" bestFit="1" customWidth="1"/>
    <col min="12286" max="12286" width="8.85546875" style="125" bestFit="1" customWidth="1"/>
    <col min="12287" max="12287" width="1.140625" style="125" bestFit="1" customWidth="1"/>
    <col min="12288" max="12288" width="25.140625" style="125" bestFit="1" customWidth="1"/>
    <col min="12289" max="12289" width="10.85546875" style="125" bestFit="1" customWidth="1"/>
    <col min="12290" max="12291" width="16.85546875" style="125" bestFit="1" customWidth="1"/>
    <col min="12292" max="12292" width="8.85546875" style="125" bestFit="1" customWidth="1"/>
    <col min="12293" max="12293" width="16" style="125" bestFit="1" customWidth="1"/>
    <col min="12294" max="12294" width="0.28515625" style="125" bestFit="1" customWidth="1"/>
    <col min="12295" max="12295" width="16" style="125" bestFit="1" customWidth="1"/>
    <col min="12296" max="12296" width="0.7109375" style="125" bestFit="1" customWidth="1"/>
    <col min="12297" max="12297" width="16.140625" style="125" bestFit="1" customWidth="1"/>
    <col min="12298" max="12298" width="12.5703125" style="125" bestFit="1" customWidth="1"/>
    <col min="12299" max="12299" width="4.42578125" style="125" bestFit="1" customWidth="1"/>
    <col min="12300" max="12300" width="20.85546875" style="125" bestFit="1" customWidth="1"/>
    <col min="12301" max="12301" width="16.85546875" style="125" bestFit="1" customWidth="1"/>
    <col min="12302" max="12302" width="17" style="125" bestFit="1" customWidth="1"/>
    <col min="12303" max="12303" width="20.85546875" style="125" bestFit="1" customWidth="1"/>
    <col min="12304" max="12304" width="22.140625" style="125" bestFit="1" customWidth="1"/>
    <col min="12305" max="12305" width="12.5703125" style="125" bestFit="1" customWidth="1"/>
    <col min="12306" max="12306" width="55.28515625" style="125" bestFit="1" customWidth="1"/>
    <col min="12307" max="12307" width="25.85546875" style="125" bestFit="1" customWidth="1"/>
    <col min="12308" max="12308" width="15.85546875" style="125" bestFit="1" customWidth="1"/>
    <col min="12309" max="12309" width="18.28515625" style="125" bestFit="1" customWidth="1"/>
    <col min="12310" max="12310" width="65.5703125" style="125" bestFit="1" customWidth="1"/>
    <col min="12311" max="12311" width="65.7109375" style="125" bestFit="1" customWidth="1"/>
    <col min="12312" max="12312" width="4.7109375" style="125" bestFit="1" customWidth="1"/>
    <col min="12313" max="12539" width="9.140625" style="125" customWidth="1"/>
    <col min="12540" max="12540" width="4.7109375" style="125" bestFit="1" customWidth="1"/>
    <col min="12541" max="12541" width="16.85546875" style="125" bestFit="1" customWidth="1"/>
    <col min="12542" max="12542" width="8.85546875" style="125" bestFit="1" customWidth="1"/>
    <col min="12543" max="12543" width="1.140625" style="125" bestFit="1" customWidth="1"/>
    <col min="12544" max="12544" width="25.140625" style="125" bestFit="1" customWidth="1"/>
    <col min="12545" max="12545" width="10.85546875" style="125" bestFit="1" customWidth="1"/>
    <col min="12546" max="12547" width="16.85546875" style="125" bestFit="1" customWidth="1"/>
    <col min="12548" max="12548" width="8.85546875" style="125" bestFit="1" customWidth="1"/>
    <col min="12549" max="12549" width="16" style="125" bestFit="1" customWidth="1"/>
    <col min="12550" max="12550" width="0.28515625" style="125" bestFit="1" customWidth="1"/>
    <col min="12551" max="12551" width="16" style="125" bestFit="1" customWidth="1"/>
    <col min="12552" max="12552" width="0.7109375" style="125" bestFit="1" customWidth="1"/>
    <col min="12553" max="12553" width="16.140625" style="125" bestFit="1" customWidth="1"/>
    <col min="12554" max="12554" width="12.5703125" style="125" bestFit="1" customWidth="1"/>
    <col min="12555" max="12555" width="4.42578125" style="125" bestFit="1" customWidth="1"/>
    <col min="12556" max="12556" width="20.85546875" style="125" bestFit="1" customWidth="1"/>
    <col min="12557" max="12557" width="16.85546875" style="125" bestFit="1" customWidth="1"/>
    <col min="12558" max="12558" width="17" style="125" bestFit="1" customWidth="1"/>
    <col min="12559" max="12559" width="20.85546875" style="125" bestFit="1" customWidth="1"/>
    <col min="12560" max="12560" width="22.140625" style="125" bestFit="1" customWidth="1"/>
    <col min="12561" max="12561" width="12.5703125" style="125" bestFit="1" customWidth="1"/>
    <col min="12562" max="12562" width="55.28515625" style="125" bestFit="1" customWidth="1"/>
    <col min="12563" max="12563" width="25.85546875" style="125" bestFit="1" customWidth="1"/>
    <col min="12564" max="12564" width="15.85546875" style="125" bestFit="1" customWidth="1"/>
    <col min="12565" max="12565" width="18.28515625" style="125" bestFit="1" customWidth="1"/>
    <col min="12566" max="12566" width="65.5703125" style="125" bestFit="1" customWidth="1"/>
    <col min="12567" max="12567" width="65.7109375" style="125" bestFit="1" customWidth="1"/>
    <col min="12568" max="12568" width="4.7109375" style="125" bestFit="1" customWidth="1"/>
    <col min="12569" max="12795" width="9.140625" style="125" customWidth="1"/>
    <col min="12796" max="12796" width="4.7109375" style="125" bestFit="1" customWidth="1"/>
    <col min="12797" max="12797" width="16.85546875" style="125" bestFit="1" customWidth="1"/>
    <col min="12798" max="12798" width="8.85546875" style="125" bestFit="1" customWidth="1"/>
    <col min="12799" max="12799" width="1.140625" style="125" bestFit="1" customWidth="1"/>
    <col min="12800" max="12800" width="25.140625" style="125" bestFit="1" customWidth="1"/>
    <col min="12801" max="12801" width="10.85546875" style="125" bestFit="1" customWidth="1"/>
    <col min="12802" max="12803" width="16.85546875" style="125" bestFit="1" customWidth="1"/>
    <col min="12804" max="12804" width="8.85546875" style="125" bestFit="1" customWidth="1"/>
    <col min="12805" max="12805" width="16" style="125" bestFit="1" customWidth="1"/>
    <col min="12806" max="12806" width="0.28515625" style="125" bestFit="1" customWidth="1"/>
    <col min="12807" max="12807" width="16" style="125" bestFit="1" customWidth="1"/>
    <col min="12808" max="12808" width="0.7109375" style="125" bestFit="1" customWidth="1"/>
    <col min="12809" max="12809" width="16.140625" style="125" bestFit="1" customWidth="1"/>
    <col min="12810" max="12810" width="12.5703125" style="125" bestFit="1" customWidth="1"/>
    <col min="12811" max="12811" width="4.42578125" style="125" bestFit="1" customWidth="1"/>
    <col min="12812" max="12812" width="20.85546875" style="125" bestFit="1" customWidth="1"/>
    <col min="12813" max="12813" width="16.85546875" style="125" bestFit="1" customWidth="1"/>
    <col min="12814" max="12814" width="17" style="125" bestFit="1" customWidth="1"/>
    <col min="12815" max="12815" width="20.85546875" style="125" bestFit="1" customWidth="1"/>
    <col min="12816" max="12816" width="22.140625" style="125" bestFit="1" customWidth="1"/>
    <col min="12817" max="12817" width="12.5703125" style="125" bestFit="1" customWidth="1"/>
    <col min="12818" max="12818" width="55.28515625" style="125" bestFit="1" customWidth="1"/>
    <col min="12819" max="12819" width="25.85546875" style="125" bestFit="1" customWidth="1"/>
    <col min="12820" max="12820" width="15.85546875" style="125" bestFit="1" customWidth="1"/>
    <col min="12821" max="12821" width="18.28515625" style="125" bestFit="1" customWidth="1"/>
    <col min="12822" max="12822" width="65.5703125" style="125" bestFit="1" customWidth="1"/>
    <col min="12823" max="12823" width="65.7109375" style="125" bestFit="1" customWidth="1"/>
    <col min="12824" max="12824" width="4.7109375" style="125" bestFit="1" customWidth="1"/>
    <col min="12825" max="13051" width="9.140625" style="125" customWidth="1"/>
    <col min="13052" max="13052" width="4.7109375" style="125" bestFit="1" customWidth="1"/>
    <col min="13053" max="13053" width="16.85546875" style="125" bestFit="1" customWidth="1"/>
    <col min="13054" max="13054" width="8.85546875" style="125" bestFit="1" customWidth="1"/>
    <col min="13055" max="13055" width="1.140625" style="125" bestFit="1" customWidth="1"/>
    <col min="13056" max="13056" width="25.140625" style="125" bestFit="1" customWidth="1"/>
    <col min="13057" max="13057" width="10.85546875" style="125" bestFit="1" customWidth="1"/>
    <col min="13058" max="13059" width="16.85546875" style="125" bestFit="1" customWidth="1"/>
    <col min="13060" max="13060" width="8.85546875" style="125" bestFit="1" customWidth="1"/>
    <col min="13061" max="13061" width="16" style="125" bestFit="1" customWidth="1"/>
    <col min="13062" max="13062" width="0.28515625" style="125" bestFit="1" customWidth="1"/>
    <col min="13063" max="13063" width="16" style="125" bestFit="1" customWidth="1"/>
    <col min="13064" max="13064" width="0.7109375" style="125" bestFit="1" customWidth="1"/>
    <col min="13065" max="13065" width="16.140625" style="125" bestFit="1" customWidth="1"/>
    <col min="13066" max="13066" width="12.5703125" style="125" bestFit="1" customWidth="1"/>
    <col min="13067" max="13067" width="4.42578125" style="125" bestFit="1" customWidth="1"/>
    <col min="13068" max="13068" width="20.85546875" style="125" bestFit="1" customWidth="1"/>
    <col min="13069" max="13069" width="16.85546875" style="125" bestFit="1" customWidth="1"/>
    <col min="13070" max="13070" width="17" style="125" bestFit="1" customWidth="1"/>
    <col min="13071" max="13071" width="20.85546875" style="125" bestFit="1" customWidth="1"/>
    <col min="13072" max="13072" width="22.140625" style="125" bestFit="1" customWidth="1"/>
    <col min="13073" max="13073" width="12.5703125" style="125" bestFit="1" customWidth="1"/>
    <col min="13074" max="13074" width="55.28515625" style="125" bestFit="1" customWidth="1"/>
    <col min="13075" max="13075" width="25.85546875" style="125" bestFit="1" customWidth="1"/>
    <col min="13076" max="13076" width="15.85546875" style="125" bestFit="1" customWidth="1"/>
    <col min="13077" max="13077" width="18.28515625" style="125" bestFit="1" customWidth="1"/>
    <col min="13078" max="13078" width="65.5703125" style="125" bestFit="1" customWidth="1"/>
    <col min="13079" max="13079" width="65.7109375" style="125" bestFit="1" customWidth="1"/>
    <col min="13080" max="13080" width="4.7109375" style="125" bestFit="1" customWidth="1"/>
    <col min="13081" max="13307" width="9.140625" style="125" customWidth="1"/>
    <col min="13308" max="13308" width="4.7109375" style="125" bestFit="1" customWidth="1"/>
    <col min="13309" max="13309" width="16.85546875" style="125" bestFit="1" customWidth="1"/>
    <col min="13310" max="13310" width="8.85546875" style="125" bestFit="1" customWidth="1"/>
    <col min="13311" max="13311" width="1.140625" style="125" bestFit="1" customWidth="1"/>
    <col min="13312" max="13312" width="25.140625" style="125" bestFit="1" customWidth="1"/>
    <col min="13313" max="13313" width="10.85546875" style="125" bestFit="1" customWidth="1"/>
    <col min="13314" max="13315" width="16.85546875" style="125" bestFit="1" customWidth="1"/>
    <col min="13316" max="13316" width="8.85546875" style="125" bestFit="1" customWidth="1"/>
    <col min="13317" max="13317" width="16" style="125" bestFit="1" customWidth="1"/>
    <col min="13318" max="13318" width="0.28515625" style="125" bestFit="1" customWidth="1"/>
    <col min="13319" max="13319" width="16" style="125" bestFit="1" customWidth="1"/>
    <col min="13320" max="13320" width="0.7109375" style="125" bestFit="1" customWidth="1"/>
    <col min="13321" max="13321" width="16.140625" style="125" bestFit="1" customWidth="1"/>
    <col min="13322" max="13322" width="12.5703125" style="125" bestFit="1" customWidth="1"/>
    <col min="13323" max="13323" width="4.42578125" style="125" bestFit="1" customWidth="1"/>
    <col min="13324" max="13324" width="20.85546875" style="125" bestFit="1" customWidth="1"/>
    <col min="13325" max="13325" width="16.85546875" style="125" bestFit="1" customWidth="1"/>
    <col min="13326" max="13326" width="17" style="125" bestFit="1" customWidth="1"/>
    <col min="13327" max="13327" width="20.85546875" style="125" bestFit="1" customWidth="1"/>
    <col min="13328" max="13328" width="22.140625" style="125" bestFit="1" customWidth="1"/>
    <col min="13329" max="13329" width="12.5703125" style="125" bestFit="1" customWidth="1"/>
    <col min="13330" max="13330" width="55.28515625" style="125" bestFit="1" customWidth="1"/>
    <col min="13331" max="13331" width="25.85546875" style="125" bestFit="1" customWidth="1"/>
    <col min="13332" max="13332" width="15.85546875" style="125" bestFit="1" customWidth="1"/>
    <col min="13333" max="13333" width="18.28515625" style="125" bestFit="1" customWidth="1"/>
    <col min="13334" max="13334" width="65.5703125" style="125" bestFit="1" customWidth="1"/>
    <col min="13335" max="13335" width="65.7109375" style="125" bestFit="1" customWidth="1"/>
    <col min="13336" max="13336" width="4.7109375" style="125" bestFit="1" customWidth="1"/>
    <col min="13337" max="13563" width="9.140625" style="125" customWidth="1"/>
    <col min="13564" max="13564" width="4.7109375" style="125" bestFit="1" customWidth="1"/>
    <col min="13565" max="13565" width="16.85546875" style="125" bestFit="1" customWidth="1"/>
    <col min="13566" max="13566" width="8.85546875" style="125" bestFit="1" customWidth="1"/>
    <col min="13567" max="13567" width="1.140625" style="125" bestFit="1" customWidth="1"/>
    <col min="13568" max="13568" width="25.140625" style="125" bestFit="1" customWidth="1"/>
    <col min="13569" max="13569" width="10.85546875" style="125" bestFit="1" customWidth="1"/>
    <col min="13570" max="13571" width="16.85546875" style="125" bestFit="1" customWidth="1"/>
    <col min="13572" max="13572" width="8.85546875" style="125" bestFit="1" customWidth="1"/>
    <col min="13573" max="13573" width="16" style="125" bestFit="1" customWidth="1"/>
    <col min="13574" max="13574" width="0.28515625" style="125" bestFit="1" customWidth="1"/>
    <col min="13575" max="13575" width="16" style="125" bestFit="1" customWidth="1"/>
    <col min="13576" max="13576" width="0.7109375" style="125" bestFit="1" customWidth="1"/>
    <col min="13577" max="13577" width="16.140625" style="125" bestFit="1" customWidth="1"/>
    <col min="13578" max="13578" width="12.5703125" style="125" bestFit="1" customWidth="1"/>
    <col min="13579" max="13579" width="4.42578125" style="125" bestFit="1" customWidth="1"/>
    <col min="13580" max="13580" width="20.85546875" style="125" bestFit="1" customWidth="1"/>
    <col min="13581" max="13581" width="16.85546875" style="125" bestFit="1" customWidth="1"/>
    <col min="13582" max="13582" width="17" style="125" bestFit="1" customWidth="1"/>
    <col min="13583" max="13583" width="20.85546875" style="125" bestFit="1" customWidth="1"/>
    <col min="13584" max="13584" width="22.140625" style="125" bestFit="1" customWidth="1"/>
    <col min="13585" max="13585" width="12.5703125" style="125" bestFit="1" customWidth="1"/>
    <col min="13586" max="13586" width="55.28515625" style="125" bestFit="1" customWidth="1"/>
    <col min="13587" max="13587" width="25.85546875" style="125" bestFit="1" customWidth="1"/>
    <col min="13588" max="13588" width="15.85546875" style="125" bestFit="1" customWidth="1"/>
    <col min="13589" max="13589" width="18.28515625" style="125" bestFit="1" customWidth="1"/>
    <col min="13590" max="13590" width="65.5703125" style="125" bestFit="1" customWidth="1"/>
    <col min="13591" max="13591" width="65.7109375" style="125" bestFit="1" customWidth="1"/>
    <col min="13592" max="13592" width="4.7109375" style="125" bestFit="1" customWidth="1"/>
    <col min="13593" max="13819" width="9.140625" style="125" customWidth="1"/>
    <col min="13820" max="13820" width="4.7109375" style="125" bestFit="1" customWidth="1"/>
    <col min="13821" max="13821" width="16.85546875" style="125" bestFit="1" customWidth="1"/>
    <col min="13822" max="13822" width="8.85546875" style="125" bestFit="1" customWidth="1"/>
    <col min="13823" max="13823" width="1.140625" style="125" bestFit="1" customWidth="1"/>
    <col min="13824" max="13824" width="25.140625" style="125" bestFit="1" customWidth="1"/>
    <col min="13825" max="13825" width="10.85546875" style="125" bestFit="1" customWidth="1"/>
    <col min="13826" max="13827" width="16.85546875" style="125" bestFit="1" customWidth="1"/>
    <col min="13828" max="13828" width="8.85546875" style="125" bestFit="1" customWidth="1"/>
    <col min="13829" max="13829" width="16" style="125" bestFit="1" customWidth="1"/>
    <col min="13830" max="13830" width="0.28515625" style="125" bestFit="1" customWidth="1"/>
    <col min="13831" max="13831" width="16" style="125" bestFit="1" customWidth="1"/>
    <col min="13832" max="13832" width="0.7109375" style="125" bestFit="1" customWidth="1"/>
    <col min="13833" max="13833" width="16.140625" style="125" bestFit="1" customWidth="1"/>
    <col min="13834" max="13834" width="12.5703125" style="125" bestFit="1" customWidth="1"/>
    <col min="13835" max="13835" width="4.42578125" style="125" bestFit="1" customWidth="1"/>
    <col min="13836" max="13836" width="20.85546875" style="125" bestFit="1" customWidth="1"/>
    <col min="13837" max="13837" width="16.85546875" style="125" bestFit="1" customWidth="1"/>
    <col min="13838" max="13838" width="17" style="125" bestFit="1" customWidth="1"/>
    <col min="13839" max="13839" width="20.85546875" style="125" bestFit="1" customWidth="1"/>
    <col min="13840" max="13840" width="22.140625" style="125" bestFit="1" customWidth="1"/>
    <col min="13841" max="13841" width="12.5703125" style="125" bestFit="1" customWidth="1"/>
    <col min="13842" max="13842" width="55.28515625" style="125" bestFit="1" customWidth="1"/>
    <col min="13843" max="13843" width="25.85546875" style="125" bestFit="1" customWidth="1"/>
    <col min="13844" max="13844" width="15.85546875" style="125" bestFit="1" customWidth="1"/>
    <col min="13845" max="13845" width="18.28515625" style="125" bestFit="1" customWidth="1"/>
    <col min="13846" max="13846" width="65.5703125" style="125" bestFit="1" customWidth="1"/>
    <col min="13847" max="13847" width="65.7109375" style="125" bestFit="1" customWidth="1"/>
    <col min="13848" max="13848" width="4.7109375" style="125" bestFit="1" customWidth="1"/>
    <col min="13849" max="14075" width="9.140625" style="125" customWidth="1"/>
    <col min="14076" max="14076" width="4.7109375" style="125" bestFit="1" customWidth="1"/>
    <col min="14077" max="14077" width="16.85546875" style="125" bestFit="1" customWidth="1"/>
    <col min="14078" max="14078" width="8.85546875" style="125" bestFit="1" customWidth="1"/>
    <col min="14079" max="14079" width="1.140625" style="125" bestFit="1" customWidth="1"/>
    <col min="14080" max="14080" width="25.140625" style="125" bestFit="1" customWidth="1"/>
    <col min="14081" max="14081" width="10.85546875" style="125" bestFit="1" customWidth="1"/>
    <col min="14082" max="14083" width="16.85546875" style="125" bestFit="1" customWidth="1"/>
    <col min="14084" max="14084" width="8.85546875" style="125" bestFit="1" customWidth="1"/>
    <col min="14085" max="14085" width="16" style="125" bestFit="1" customWidth="1"/>
    <col min="14086" max="14086" width="0.28515625" style="125" bestFit="1" customWidth="1"/>
    <col min="14087" max="14087" width="16" style="125" bestFit="1" customWidth="1"/>
    <col min="14088" max="14088" width="0.7109375" style="125" bestFit="1" customWidth="1"/>
    <col min="14089" max="14089" width="16.140625" style="125" bestFit="1" customWidth="1"/>
    <col min="14090" max="14090" width="12.5703125" style="125" bestFit="1" customWidth="1"/>
    <col min="14091" max="14091" width="4.42578125" style="125" bestFit="1" customWidth="1"/>
    <col min="14092" max="14092" width="20.85546875" style="125" bestFit="1" customWidth="1"/>
    <col min="14093" max="14093" width="16.85546875" style="125" bestFit="1" customWidth="1"/>
    <col min="14094" max="14094" width="17" style="125" bestFit="1" customWidth="1"/>
    <col min="14095" max="14095" width="20.85546875" style="125" bestFit="1" customWidth="1"/>
    <col min="14096" max="14096" width="22.140625" style="125" bestFit="1" customWidth="1"/>
    <col min="14097" max="14097" width="12.5703125" style="125" bestFit="1" customWidth="1"/>
    <col min="14098" max="14098" width="55.28515625" style="125" bestFit="1" customWidth="1"/>
    <col min="14099" max="14099" width="25.85546875" style="125" bestFit="1" customWidth="1"/>
    <col min="14100" max="14100" width="15.85546875" style="125" bestFit="1" customWidth="1"/>
    <col min="14101" max="14101" width="18.28515625" style="125" bestFit="1" customWidth="1"/>
    <col min="14102" max="14102" width="65.5703125" style="125" bestFit="1" customWidth="1"/>
    <col min="14103" max="14103" width="65.7109375" style="125" bestFit="1" customWidth="1"/>
    <col min="14104" max="14104" width="4.7109375" style="125" bestFit="1" customWidth="1"/>
    <col min="14105" max="14331" width="9.140625" style="125" customWidth="1"/>
    <col min="14332" max="14332" width="4.7109375" style="125" bestFit="1" customWidth="1"/>
    <col min="14333" max="14333" width="16.85546875" style="125" bestFit="1" customWidth="1"/>
    <col min="14334" max="14334" width="8.85546875" style="125" bestFit="1" customWidth="1"/>
    <col min="14335" max="14335" width="1.140625" style="125" bestFit="1" customWidth="1"/>
    <col min="14336" max="14336" width="25.140625" style="125" bestFit="1" customWidth="1"/>
    <col min="14337" max="14337" width="10.85546875" style="125" bestFit="1" customWidth="1"/>
    <col min="14338" max="14339" width="16.85546875" style="125" bestFit="1" customWidth="1"/>
    <col min="14340" max="14340" width="8.85546875" style="125" bestFit="1" customWidth="1"/>
    <col min="14341" max="14341" width="16" style="125" bestFit="1" customWidth="1"/>
    <col min="14342" max="14342" width="0.28515625" style="125" bestFit="1" customWidth="1"/>
    <col min="14343" max="14343" width="16" style="125" bestFit="1" customWidth="1"/>
    <col min="14344" max="14344" width="0.7109375" style="125" bestFit="1" customWidth="1"/>
    <col min="14345" max="14345" width="16.140625" style="125" bestFit="1" customWidth="1"/>
    <col min="14346" max="14346" width="12.5703125" style="125" bestFit="1" customWidth="1"/>
    <col min="14347" max="14347" width="4.42578125" style="125" bestFit="1" customWidth="1"/>
    <col min="14348" max="14348" width="20.85546875" style="125" bestFit="1" customWidth="1"/>
    <col min="14349" max="14349" width="16.85546875" style="125" bestFit="1" customWidth="1"/>
    <col min="14350" max="14350" width="17" style="125" bestFit="1" customWidth="1"/>
    <col min="14351" max="14351" width="20.85546875" style="125" bestFit="1" customWidth="1"/>
    <col min="14352" max="14352" width="22.140625" style="125" bestFit="1" customWidth="1"/>
    <col min="14353" max="14353" width="12.5703125" style="125" bestFit="1" customWidth="1"/>
    <col min="14354" max="14354" width="55.28515625" style="125" bestFit="1" customWidth="1"/>
    <col min="14355" max="14355" width="25.85546875" style="125" bestFit="1" customWidth="1"/>
    <col min="14356" max="14356" width="15.85546875" style="125" bestFit="1" customWidth="1"/>
    <col min="14357" max="14357" width="18.28515625" style="125" bestFit="1" customWidth="1"/>
    <col min="14358" max="14358" width="65.5703125" style="125" bestFit="1" customWidth="1"/>
    <col min="14359" max="14359" width="65.7109375" style="125" bestFit="1" customWidth="1"/>
    <col min="14360" max="14360" width="4.7109375" style="125" bestFit="1" customWidth="1"/>
    <col min="14361" max="14587" width="9.140625" style="125" customWidth="1"/>
    <col min="14588" max="14588" width="4.7109375" style="125" bestFit="1" customWidth="1"/>
    <col min="14589" max="14589" width="16.85546875" style="125" bestFit="1" customWidth="1"/>
    <col min="14590" max="14590" width="8.85546875" style="125" bestFit="1" customWidth="1"/>
    <col min="14591" max="14591" width="1.140625" style="125" bestFit="1" customWidth="1"/>
    <col min="14592" max="14592" width="25.140625" style="125" bestFit="1" customWidth="1"/>
    <col min="14593" max="14593" width="10.85546875" style="125" bestFit="1" customWidth="1"/>
    <col min="14594" max="14595" width="16.85546875" style="125" bestFit="1" customWidth="1"/>
    <col min="14596" max="14596" width="8.85546875" style="125" bestFit="1" customWidth="1"/>
    <col min="14597" max="14597" width="16" style="125" bestFit="1" customWidth="1"/>
    <col min="14598" max="14598" width="0.28515625" style="125" bestFit="1" customWidth="1"/>
    <col min="14599" max="14599" width="16" style="125" bestFit="1" customWidth="1"/>
    <col min="14600" max="14600" width="0.7109375" style="125" bestFit="1" customWidth="1"/>
    <col min="14601" max="14601" width="16.140625" style="125" bestFit="1" customWidth="1"/>
    <col min="14602" max="14602" width="12.5703125" style="125" bestFit="1" customWidth="1"/>
    <col min="14603" max="14603" width="4.42578125" style="125" bestFit="1" customWidth="1"/>
    <col min="14604" max="14604" width="20.85546875" style="125" bestFit="1" customWidth="1"/>
    <col min="14605" max="14605" width="16.85546875" style="125" bestFit="1" customWidth="1"/>
    <col min="14606" max="14606" width="17" style="125" bestFit="1" customWidth="1"/>
    <col min="14607" max="14607" width="20.85546875" style="125" bestFit="1" customWidth="1"/>
    <col min="14608" max="14608" width="22.140625" style="125" bestFit="1" customWidth="1"/>
    <col min="14609" max="14609" width="12.5703125" style="125" bestFit="1" customWidth="1"/>
    <col min="14610" max="14610" width="55.28515625" style="125" bestFit="1" customWidth="1"/>
    <col min="14611" max="14611" width="25.85546875" style="125" bestFit="1" customWidth="1"/>
    <col min="14612" max="14612" width="15.85546875" style="125" bestFit="1" customWidth="1"/>
    <col min="14613" max="14613" width="18.28515625" style="125" bestFit="1" customWidth="1"/>
    <col min="14614" max="14614" width="65.5703125" style="125" bestFit="1" customWidth="1"/>
    <col min="14615" max="14615" width="65.7109375" style="125" bestFit="1" customWidth="1"/>
    <col min="14616" max="14616" width="4.7109375" style="125" bestFit="1" customWidth="1"/>
    <col min="14617" max="14843" width="9.140625" style="125" customWidth="1"/>
    <col min="14844" max="14844" width="4.7109375" style="125" bestFit="1" customWidth="1"/>
    <col min="14845" max="14845" width="16.85546875" style="125" bestFit="1" customWidth="1"/>
    <col min="14846" max="14846" width="8.85546875" style="125" bestFit="1" customWidth="1"/>
    <col min="14847" max="14847" width="1.140625" style="125" bestFit="1" customWidth="1"/>
    <col min="14848" max="14848" width="25.140625" style="125" bestFit="1" customWidth="1"/>
    <col min="14849" max="14849" width="10.85546875" style="125" bestFit="1" customWidth="1"/>
    <col min="14850" max="14851" width="16.85546875" style="125" bestFit="1" customWidth="1"/>
    <col min="14852" max="14852" width="8.85546875" style="125" bestFit="1" customWidth="1"/>
    <col min="14853" max="14853" width="16" style="125" bestFit="1" customWidth="1"/>
    <col min="14854" max="14854" width="0.28515625" style="125" bestFit="1" customWidth="1"/>
    <col min="14855" max="14855" width="16" style="125" bestFit="1" customWidth="1"/>
    <col min="14856" max="14856" width="0.7109375" style="125" bestFit="1" customWidth="1"/>
    <col min="14857" max="14857" width="16.140625" style="125" bestFit="1" customWidth="1"/>
    <col min="14858" max="14858" width="12.5703125" style="125" bestFit="1" customWidth="1"/>
    <col min="14859" max="14859" width="4.42578125" style="125" bestFit="1" customWidth="1"/>
    <col min="14860" max="14860" width="20.85546875" style="125" bestFit="1" customWidth="1"/>
    <col min="14861" max="14861" width="16.85546875" style="125" bestFit="1" customWidth="1"/>
    <col min="14862" max="14862" width="17" style="125" bestFit="1" customWidth="1"/>
    <col min="14863" max="14863" width="20.85546875" style="125" bestFit="1" customWidth="1"/>
    <col min="14864" max="14864" width="22.140625" style="125" bestFit="1" customWidth="1"/>
    <col min="14865" max="14865" width="12.5703125" style="125" bestFit="1" customWidth="1"/>
    <col min="14866" max="14866" width="55.28515625" style="125" bestFit="1" customWidth="1"/>
    <col min="14867" max="14867" width="25.85546875" style="125" bestFit="1" customWidth="1"/>
    <col min="14868" max="14868" width="15.85546875" style="125" bestFit="1" customWidth="1"/>
    <col min="14869" max="14869" width="18.28515625" style="125" bestFit="1" customWidth="1"/>
    <col min="14870" max="14870" width="65.5703125" style="125" bestFit="1" customWidth="1"/>
    <col min="14871" max="14871" width="65.7109375" style="125" bestFit="1" customWidth="1"/>
    <col min="14872" max="14872" width="4.7109375" style="125" bestFit="1" customWidth="1"/>
    <col min="14873" max="15099" width="9.140625" style="125" customWidth="1"/>
    <col min="15100" max="15100" width="4.7109375" style="125" bestFit="1" customWidth="1"/>
    <col min="15101" max="15101" width="16.85546875" style="125" bestFit="1" customWidth="1"/>
    <col min="15102" max="15102" width="8.85546875" style="125" bestFit="1" customWidth="1"/>
    <col min="15103" max="15103" width="1.140625" style="125" bestFit="1" customWidth="1"/>
    <col min="15104" max="15104" width="25.140625" style="125" bestFit="1" customWidth="1"/>
    <col min="15105" max="15105" width="10.85546875" style="125" bestFit="1" customWidth="1"/>
    <col min="15106" max="15107" width="16.85546875" style="125" bestFit="1" customWidth="1"/>
    <col min="15108" max="15108" width="8.85546875" style="125" bestFit="1" customWidth="1"/>
    <col min="15109" max="15109" width="16" style="125" bestFit="1" customWidth="1"/>
    <col min="15110" max="15110" width="0.28515625" style="125" bestFit="1" customWidth="1"/>
    <col min="15111" max="15111" width="16" style="125" bestFit="1" customWidth="1"/>
    <col min="15112" max="15112" width="0.7109375" style="125" bestFit="1" customWidth="1"/>
    <col min="15113" max="15113" width="16.140625" style="125" bestFit="1" customWidth="1"/>
    <col min="15114" max="15114" width="12.5703125" style="125" bestFit="1" customWidth="1"/>
    <col min="15115" max="15115" width="4.42578125" style="125" bestFit="1" customWidth="1"/>
    <col min="15116" max="15116" width="20.85546875" style="125" bestFit="1" customWidth="1"/>
    <col min="15117" max="15117" width="16.85546875" style="125" bestFit="1" customWidth="1"/>
    <col min="15118" max="15118" width="17" style="125" bestFit="1" customWidth="1"/>
    <col min="15119" max="15119" width="20.85546875" style="125" bestFit="1" customWidth="1"/>
    <col min="15120" max="15120" width="22.140625" style="125" bestFit="1" customWidth="1"/>
    <col min="15121" max="15121" width="12.5703125" style="125" bestFit="1" customWidth="1"/>
    <col min="15122" max="15122" width="55.28515625" style="125" bestFit="1" customWidth="1"/>
    <col min="15123" max="15123" width="25.85546875" style="125" bestFit="1" customWidth="1"/>
    <col min="15124" max="15124" width="15.85546875" style="125" bestFit="1" customWidth="1"/>
    <col min="15125" max="15125" width="18.28515625" style="125" bestFit="1" customWidth="1"/>
    <col min="15126" max="15126" width="65.5703125" style="125" bestFit="1" customWidth="1"/>
    <col min="15127" max="15127" width="65.7109375" style="125" bestFit="1" customWidth="1"/>
    <col min="15128" max="15128" width="4.7109375" style="125" bestFit="1" customWidth="1"/>
    <col min="15129" max="15355" width="9.140625" style="125" customWidth="1"/>
    <col min="15356" max="15356" width="4.7109375" style="125" bestFit="1" customWidth="1"/>
    <col min="15357" max="15357" width="16.85546875" style="125" bestFit="1" customWidth="1"/>
    <col min="15358" max="15358" width="8.85546875" style="125" bestFit="1" customWidth="1"/>
    <col min="15359" max="15359" width="1.140625" style="125" bestFit="1" customWidth="1"/>
    <col min="15360" max="15360" width="25.140625" style="125" bestFit="1" customWidth="1"/>
    <col min="15361" max="15361" width="10.85546875" style="125" bestFit="1" customWidth="1"/>
    <col min="15362" max="15363" width="16.85546875" style="125" bestFit="1" customWidth="1"/>
    <col min="15364" max="15364" width="8.85546875" style="125" bestFit="1" customWidth="1"/>
    <col min="15365" max="15365" width="16" style="125" bestFit="1" customWidth="1"/>
    <col min="15366" max="15366" width="0.28515625" style="125" bestFit="1" customWidth="1"/>
    <col min="15367" max="15367" width="16" style="125" bestFit="1" customWidth="1"/>
    <col min="15368" max="15368" width="0.7109375" style="125" bestFit="1" customWidth="1"/>
    <col min="15369" max="15369" width="16.140625" style="125" bestFit="1" customWidth="1"/>
    <col min="15370" max="15370" width="12.5703125" style="125" bestFit="1" customWidth="1"/>
    <col min="15371" max="15371" width="4.42578125" style="125" bestFit="1" customWidth="1"/>
    <col min="15372" max="15372" width="20.85546875" style="125" bestFit="1" customWidth="1"/>
    <col min="15373" max="15373" width="16.85546875" style="125" bestFit="1" customWidth="1"/>
    <col min="15374" max="15374" width="17" style="125" bestFit="1" customWidth="1"/>
    <col min="15375" max="15375" width="20.85546875" style="125" bestFit="1" customWidth="1"/>
    <col min="15376" max="15376" width="22.140625" style="125" bestFit="1" customWidth="1"/>
    <col min="15377" max="15377" width="12.5703125" style="125" bestFit="1" customWidth="1"/>
    <col min="15378" max="15378" width="55.28515625" style="125" bestFit="1" customWidth="1"/>
    <col min="15379" max="15379" width="25.85546875" style="125" bestFit="1" customWidth="1"/>
    <col min="15380" max="15380" width="15.85546875" style="125" bestFit="1" customWidth="1"/>
    <col min="15381" max="15381" width="18.28515625" style="125" bestFit="1" customWidth="1"/>
    <col min="15382" max="15382" width="65.5703125" style="125" bestFit="1" customWidth="1"/>
    <col min="15383" max="15383" width="65.7109375" style="125" bestFit="1" customWidth="1"/>
    <col min="15384" max="15384" width="4.7109375" style="125" bestFit="1" customWidth="1"/>
    <col min="15385" max="15611" width="9.140625" style="125" customWidth="1"/>
    <col min="15612" max="15612" width="4.7109375" style="125" bestFit="1" customWidth="1"/>
    <col min="15613" max="15613" width="16.85546875" style="125" bestFit="1" customWidth="1"/>
    <col min="15614" max="15614" width="8.85546875" style="125" bestFit="1" customWidth="1"/>
    <col min="15615" max="15615" width="1.140625" style="125" bestFit="1" customWidth="1"/>
    <col min="15616" max="15616" width="25.140625" style="125" bestFit="1" customWidth="1"/>
    <col min="15617" max="15617" width="10.85546875" style="125" bestFit="1" customWidth="1"/>
    <col min="15618" max="15619" width="16.85546875" style="125" bestFit="1" customWidth="1"/>
    <col min="15620" max="15620" width="8.85546875" style="125" bestFit="1" customWidth="1"/>
    <col min="15621" max="15621" width="16" style="125" bestFit="1" customWidth="1"/>
    <col min="15622" max="15622" width="0.28515625" style="125" bestFit="1" customWidth="1"/>
    <col min="15623" max="15623" width="16" style="125" bestFit="1" customWidth="1"/>
    <col min="15624" max="15624" width="0.7109375" style="125" bestFit="1" customWidth="1"/>
    <col min="15625" max="15625" width="16.140625" style="125" bestFit="1" customWidth="1"/>
    <col min="15626" max="15626" width="12.5703125" style="125" bestFit="1" customWidth="1"/>
    <col min="15627" max="15627" width="4.42578125" style="125" bestFit="1" customWidth="1"/>
    <col min="15628" max="15628" width="20.85546875" style="125" bestFit="1" customWidth="1"/>
    <col min="15629" max="15629" width="16.85546875" style="125" bestFit="1" customWidth="1"/>
    <col min="15630" max="15630" width="17" style="125" bestFit="1" customWidth="1"/>
    <col min="15631" max="15631" width="20.85546875" style="125" bestFit="1" customWidth="1"/>
    <col min="15632" max="15632" width="22.140625" style="125" bestFit="1" customWidth="1"/>
    <col min="15633" max="15633" width="12.5703125" style="125" bestFit="1" customWidth="1"/>
    <col min="15634" max="15634" width="55.28515625" style="125" bestFit="1" customWidth="1"/>
    <col min="15635" max="15635" width="25.85546875" style="125" bestFit="1" customWidth="1"/>
    <col min="15636" max="15636" width="15.85546875" style="125" bestFit="1" customWidth="1"/>
    <col min="15637" max="15637" width="18.28515625" style="125" bestFit="1" customWidth="1"/>
    <col min="15638" max="15638" width="65.5703125" style="125" bestFit="1" customWidth="1"/>
    <col min="15639" max="15639" width="65.7109375" style="125" bestFit="1" customWidth="1"/>
    <col min="15640" max="15640" width="4.7109375" style="125" bestFit="1" customWidth="1"/>
    <col min="15641" max="15867" width="9.140625" style="125" customWidth="1"/>
    <col min="15868" max="15868" width="4.7109375" style="125" bestFit="1" customWidth="1"/>
    <col min="15869" max="15869" width="16.85546875" style="125" bestFit="1" customWidth="1"/>
    <col min="15870" max="15870" width="8.85546875" style="125" bestFit="1" customWidth="1"/>
    <col min="15871" max="15871" width="1.140625" style="125" bestFit="1" customWidth="1"/>
    <col min="15872" max="15872" width="25.140625" style="125" bestFit="1" customWidth="1"/>
    <col min="15873" max="15873" width="10.85546875" style="125" bestFit="1" customWidth="1"/>
    <col min="15874" max="15875" width="16.85546875" style="125" bestFit="1" customWidth="1"/>
    <col min="15876" max="15876" width="8.85546875" style="125" bestFit="1" customWidth="1"/>
    <col min="15877" max="15877" width="16" style="125" bestFit="1" customWidth="1"/>
    <col min="15878" max="15878" width="0.28515625" style="125" bestFit="1" customWidth="1"/>
    <col min="15879" max="15879" width="16" style="125" bestFit="1" customWidth="1"/>
    <col min="15880" max="15880" width="0.7109375" style="125" bestFit="1" customWidth="1"/>
    <col min="15881" max="15881" width="16.140625" style="125" bestFit="1" customWidth="1"/>
    <col min="15882" max="15882" width="12.5703125" style="125" bestFit="1" customWidth="1"/>
    <col min="15883" max="15883" width="4.42578125" style="125" bestFit="1" customWidth="1"/>
    <col min="15884" max="15884" width="20.85546875" style="125" bestFit="1" customWidth="1"/>
    <col min="15885" max="15885" width="16.85546875" style="125" bestFit="1" customWidth="1"/>
    <col min="15886" max="15886" width="17" style="125" bestFit="1" customWidth="1"/>
    <col min="15887" max="15887" width="20.85546875" style="125" bestFit="1" customWidth="1"/>
    <col min="15888" max="15888" width="22.140625" style="125" bestFit="1" customWidth="1"/>
    <col min="15889" max="15889" width="12.5703125" style="125" bestFit="1" customWidth="1"/>
    <col min="15890" max="15890" width="55.28515625" style="125" bestFit="1" customWidth="1"/>
    <col min="15891" max="15891" width="25.85546875" style="125" bestFit="1" customWidth="1"/>
    <col min="15892" max="15892" width="15.85546875" style="125" bestFit="1" customWidth="1"/>
    <col min="15893" max="15893" width="18.28515625" style="125" bestFit="1" customWidth="1"/>
    <col min="15894" max="15894" width="65.5703125" style="125" bestFit="1" customWidth="1"/>
    <col min="15895" max="15895" width="65.7109375" style="125" bestFit="1" customWidth="1"/>
    <col min="15896" max="15896" width="4.7109375" style="125" bestFit="1" customWidth="1"/>
    <col min="15897" max="16123" width="9.140625" style="125" customWidth="1"/>
    <col min="16124" max="16124" width="4.7109375" style="125" bestFit="1" customWidth="1"/>
    <col min="16125" max="16125" width="16.85546875" style="125" bestFit="1" customWidth="1"/>
    <col min="16126" max="16126" width="8.85546875" style="125" bestFit="1" customWidth="1"/>
    <col min="16127" max="16127" width="1.140625" style="125" bestFit="1" customWidth="1"/>
    <col min="16128" max="16128" width="25.140625" style="125" bestFit="1" customWidth="1"/>
    <col min="16129" max="16129" width="10.85546875" style="125" bestFit="1" customWidth="1"/>
    <col min="16130" max="16131" width="16.85546875" style="125" bestFit="1" customWidth="1"/>
    <col min="16132" max="16132" width="8.85546875" style="125" bestFit="1" customWidth="1"/>
    <col min="16133" max="16133" width="16" style="125" bestFit="1" customWidth="1"/>
    <col min="16134" max="16134" width="0.28515625" style="125" bestFit="1" customWidth="1"/>
    <col min="16135" max="16135" width="16" style="125" bestFit="1" customWidth="1"/>
    <col min="16136" max="16136" width="0.7109375" style="125" bestFit="1" customWidth="1"/>
    <col min="16137" max="16137" width="16.140625" style="125" bestFit="1" customWidth="1"/>
    <col min="16138" max="16138" width="12.5703125" style="125" bestFit="1" customWidth="1"/>
    <col min="16139" max="16139" width="4.42578125" style="125" bestFit="1" customWidth="1"/>
    <col min="16140" max="16140" width="20.85546875" style="125" bestFit="1" customWidth="1"/>
    <col min="16141" max="16141" width="16.85546875" style="125" bestFit="1" customWidth="1"/>
    <col min="16142" max="16142" width="17" style="125" bestFit="1" customWidth="1"/>
    <col min="16143" max="16143" width="20.85546875" style="125" bestFit="1" customWidth="1"/>
    <col min="16144" max="16144" width="22.140625" style="125" bestFit="1" customWidth="1"/>
    <col min="16145" max="16145" width="12.5703125" style="125" bestFit="1" customWidth="1"/>
    <col min="16146" max="16146" width="55.28515625" style="125" bestFit="1" customWidth="1"/>
    <col min="16147" max="16147" width="25.85546875" style="125" bestFit="1" customWidth="1"/>
    <col min="16148" max="16148" width="15.85546875" style="125" bestFit="1" customWidth="1"/>
    <col min="16149" max="16149" width="18.28515625" style="125" bestFit="1" customWidth="1"/>
    <col min="16150" max="16150" width="65.5703125" style="125" bestFit="1" customWidth="1"/>
    <col min="16151" max="16151" width="65.7109375" style="125" bestFit="1" customWidth="1"/>
    <col min="16152" max="16152" width="4.7109375" style="125" bestFit="1" customWidth="1"/>
    <col min="16153" max="16384" width="9.140625" style="125" customWidth="1"/>
  </cols>
  <sheetData>
    <row r="1" spans="1:24" ht="16.5" customHeight="1" thickBot="1">
      <c r="A1" s="189" t="s">
        <v>540</v>
      </c>
      <c r="B1" s="190"/>
      <c r="C1" s="191"/>
      <c r="D1" s="191"/>
      <c r="E1" s="191"/>
      <c r="F1" s="191"/>
      <c r="G1" s="191"/>
      <c r="H1" s="191"/>
      <c r="I1" s="191"/>
      <c r="J1" s="192"/>
      <c r="K1" s="192"/>
      <c r="L1" s="193"/>
      <c r="M1" s="193"/>
      <c r="N1" s="193"/>
      <c r="O1" s="193"/>
      <c r="P1" s="193"/>
      <c r="Q1" s="193"/>
      <c r="R1" s="193"/>
      <c r="S1" s="193"/>
      <c r="T1" s="193"/>
      <c r="U1" s="193"/>
      <c r="V1" s="193"/>
      <c r="W1" s="194"/>
      <c r="X1" s="391"/>
    </row>
    <row r="2" spans="1:24" ht="4.5" customHeight="1" thickBot="1">
      <c r="A2" s="123"/>
      <c r="B2" s="124" t="s">
        <v>264</v>
      </c>
      <c r="M2" s="123"/>
      <c r="N2" s="123"/>
      <c r="O2" s="123"/>
      <c r="P2" s="123"/>
      <c r="Q2" s="123"/>
      <c r="R2" s="123"/>
      <c r="S2" s="123"/>
      <c r="T2" s="123"/>
      <c r="U2" s="123"/>
      <c r="V2" s="123"/>
      <c r="W2" s="123"/>
      <c r="X2" s="389"/>
    </row>
    <row r="3" spans="1:24" ht="24.95" customHeight="1" thickBot="1">
      <c r="A3" s="123"/>
      <c r="B3" s="126" t="s">
        <v>265</v>
      </c>
      <c r="C3" s="127"/>
      <c r="D3" s="128" t="s">
        <v>266</v>
      </c>
      <c r="E3" s="129"/>
      <c r="F3" s="129"/>
      <c r="G3" s="129"/>
      <c r="H3" s="130"/>
      <c r="I3" s="123"/>
      <c r="J3" s="123"/>
      <c r="K3" s="123"/>
      <c r="L3" s="123"/>
      <c r="M3" s="123"/>
      <c r="N3" s="123"/>
      <c r="O3" s="387" t="s">
        <v>504</v>
      </c>
      <c r="P3" s="388"/>
      <c r="Q3" s="388"/>
      <c r="R3" s="388"/>
      <c r="S3" s="388"/>
      <c r="T3" s="388"/>
      <c r="U3" s="388"/>
      <c r="V3" s="389"/>
      <c r="W3" s="123"/>
      <c r="X3" s="389"/>
    </row>
    <row r="4" spans="1:24" ht="9" customHeight="1" thickBot="1">
      <c r="A4" s="123"/>
      <c r="B4" s="123"/>
      <c r="C4" s="123"/>
      <c r="D4" s="123"/>
      <c r="E4" s="123"/>
      <c r="F4" s="123"/>
      <c r="G4" s="123"/>
      <c r="H4" s="123"/>
      <c r="M4" s="123"/>
      <c r="N4" s="123"/>
      <c r="O4" s="123"/>
      <c r="P4" s="123"/>
      <c r="Q4" s="123"/>
      <c r="R4" s="123"/>
      <c r="S4" s="123"/>
      <c r="T4" s="123"/>
      <c r="U4" s="123"/>
      <c r="V4" s="123"/>
      <c r="W4" s="123"/>
      <c r="X4" s="389"/>
    </row>
    <row r="5" spans="1:24" ht="15.95" customHeight="1" thickBot="1">
      <c r="A5" s="123"/>
      <c r="B5" s="126" t="s">
        <v>269</v>
      </c>
      <c r="C5" s="127"/>
      <c r="D5" s="128" t="s">
        <v>270</v>
      </c>
      <c r="E5" s="129"/>
      <c r="F5" s="129"/>
      <c r="G5" s="129"/>
      <c r="H5" s="130"/>
      <c r="J5" s="131" t="s">
        <v>267</v>
      </c>
      <c r="K5" s="132" t="s">
        <v>268</v>
      </c>
      <c r="L5" s="123"/>
      <c r="M5" s="123"/>
      <c r="N5" s="123"/>
      <c r="O5" s="123"/>
      <c r="P5" s="123"/>
      <c r="Q5" s="123"/>
      <c r="R5" s="123"/>
      <c r="S5" s="123"/>
      <c r="T5" s="123"/>
      <c r="U5" s="123"/>
      <c r="V5" s="123"/>
      <c r="W5" s="123"/>
      <c r="X5" s="389"/>
    </row>
    <row r="6" spans="1:24" ht="9" customHeight="1" thickBot="1">
      <c r="A6" s="123"/>
      <c r="B6" s="123"/>
      <c r="C6" s="123"/>
      <c r="D6" s="123"/>
      <c r="E6" s="123"/>
      <c r="F6" s="123"/>
      <c r="G6" s="123"/>
      <c r="H6" s="123"/>
      <c r="J6" s="133"/>
      <c r="K6" s="133"/>
      <c r="L6" s="133"/>
      <c r="M6" s="133"/>
      <c r="N6" s="123"/>
      <c r="O6" s="123"/>
      <c r="P6" s="123"/>
      <c r="Q6" s="123"/>
      <c r="R6" s="123"/>
      <c r="S6" s="123"/>
      <c r="T6" s="123"/>
      <c r="U6" s="123"/>
      <c r="V6" s="123"/>
      <c r="W6" s="123"/>
      <c r="X6" s="389"/>
    </row>
    <row r="7" spans="1:24" ht="24.75" customHeight="1" thickBot="1">
      <c r="A7" s="123"/>
      <c r="B7" s="134" t="s">
        <v>273</v>
      </c>
      <c r="C7" s="127"/>
      <c r="D7" s="135" t="s">
        <v>274</v>
      </c>
      <c r="E7" s="136"/>
      <c r="F7" s="136"/>
      <c r="G7" s="136"/>
      <c r="H7" s="137"/>
      <c r="J7" s="138" t="s">
        <v>271</v>
      </c>
      <c r="K7" s="367" t="s">
        <v>272</v>
      </c>
      <c r="M7" s="123"/>
      <c r="N7" s="123"/>
      <c r="O7" s="123"/>
      <c r="P7" s="123"/>
      <c r="Q7" s="123"/>
      <c r="R7" s="123"/>
      <c r="S7" s="123"/>
      <c r="T7" s="123"/>
      <c r="U7" s="123"/>
      <c r="V7" s="123"/>
      <c r="W7" s="123"/>
      <c r="X7" s="389"/>
    </row>
    <row r="8" spans="1:24" ht="11.1" customHeight="1" thickBot="1">
      <c r="A8" s="123"/>
      <c r="B8" s="123"/>
      <c r="C8" s="123"/>
      <c r="D8" s="123"/>
      <c r="E8" s="123"/>
      <c r="F8" s="123"/>
      <c r="G8" s="123"/>
      <c r="H8" s="123"/>
      <c r="J8" s="123"/>
      <c r="K8" s="123"/>
      <c r="L8" s="123"/>
      <c r="M8" s="123"/>
      <c r="N8" s="123"/>
      <c r="O8" s="123"/>
      <c r="P8" s="123"/>
      <c r="Q8" s="123"/>
      <c r="R8" s="123"/>
      <c r="S8" s="123"/>
      <c r="T8" s="123"/>
      <c r="U8" s="123"/>
      <c r="V8" s="123"/>
      <c r="W8" s="123"/>
      <c r="X8" s="389"/>
    </row>
    <row r="9" spans="1:24" ht="18" customHeight="1" thickBot="1">
      <c r="A9" s="123"/>
      <c r="B9" s="134" t="s">
        <v>275</v>
      </c>
      <c r="C9" s="127"/>
      <c r="D9" s="135" t="s">
        <v>276</v>
      </c>
      <c r="E9" s="136"/>
      <c r="F9" s="136"/>
      <c r="G9" s="136"/>
      <c r="H9" s="137"/>
      <c r="J9" s="139" t="s">
        <v>541</v>
      </c>
      <c r="K9" s="140"/>
      <c r="L9" s="140"/>
      <c r="M9" s="141"/>
      <c r="N9" s="123"/>
      <c r="O9" s="123"/>
      <c r="P9" s="123"/>
      <c r="Q9" s="123"/>
      <c r="R9" s="123"/>
      <c r="S9" s="123"/>
      <c r="T9" s="123"/>
      <c r="U9" s="123"/>
      <c r="V9" s="123"/>
      <c r="W9" s="123"/>
      <c r="X9" s="389"/>
    </row>
    <row r="10" spans="1:24" ht="20.100000000000001" customHeight="1" thickBot="1">
      <c r="A10" s="123"/>
      <c r="B10" s="124" t="s">
        <v>264</v>
      </c>
      <c r="M10" s="123"/>
      <c r="N10" s="123"/>
      <c r="O10" s="123"/>
      <c r="P10" s="123"/>
      <c r="Q10" s="123"/>
      <c r="R10" s="123"/>
      <c r="S10" s="123"/>
      <c r="T10" s="123"/>
      <c r="U10" s="123"/>
      <c r="V10" s="123"/>
      <c r="W10" s="123"/>
      <c r="X10" s="389"/>
    </row>
    <row r="11" spans="1:24" ht="42" customHeight="1" thickBot="1">
      <c r="A11" s="123"/>
      <c r="B11" s="195" t="s">
        <v>277</v>
      </c>
      <c r="C11" s="196"/>
      <c r="D11" s="196"/>
      <c r="E11" s="197"/>
      <c r="F11" s="198" t="s">
        <v>278</v>
      </c>
      <c r="G11" s="199"/>
      <c r="H11" s="199"/>
      <c r="I11" s="199"/>
      <c r="J11" s="199"/>
      <c r="K11" s="200" t="s">
        <v>279</v>
      </c>
      <c r="L11" s="201"/>
      <c r="M11" s="201"/>
      <c r="N11" s="201"/>
      <c r="O11" s="202"/>
      <c r="P11" s="203" t="s">
        <v>332</v>
      </c>
      <c r="Q11" s="204"/>
      <c r="R11" s="204"/>
      <c r="S11" s="205"/>
      <c r="T11" s="206" t="s">
        <v>333</v>
      </c>
      <c r="U11" s="207"/>
      <c r="V11" s="207"/>
      <c r="W11" s="208"/>
      <c r="X11" s="389"/>
    </row>
    <row r="12" spans="1:24" ht="45" customHeight="1" thickBot="1">
      <c r="A12" s="123"/>
      <c r="B12" s="142" t="s">
        <v>280</v>
      </c>
      <c r="C12" s="143" t="s">
        <v>281</v>
      </c>
      <c r="D12" s="142" t="s">
        <v>282</v>
      </c>
      <c r="E12" s="142" t="s">
        <v>283</v>
      </c>
      <c r="F12" s="142" t="s">
        <v>284</v>
      </c>
      <c r="G12" s="142" t="s">
        <v>334</v>
      </c>
      <c r="H12" s="143" t="s">
        <v>335</v>
      </c>
      <c r="I12" s="142" t="s">
        <v>287</v>
      </c>
      <c r="J12" s="143" t="s">
        <v>288</v>
      </c>
      <c r="K12" s="142" t="s">
        <v>336</v>
      </c>
      <c r="L12" s="143" t="s">
        <v>290</v>
      </c>
      <c r="M12" s="142" t="s">
        <v>337</v>
      </c>
      <c r="N12" s="142" t="s">
        <v>3</v>
      </c>
      <c r="O12" s="142" t="s">
        <v>338</v>
      </c>
      <c r="P12" s="144" t="s">
        <v>339</v>
      </c>
      <c r="Q12" s="144" t="s">
        <v>340</v>
      </c>
      <c r="R12" s="144" t="s">
        <v>341</v>
      </c>
      <c r="S12" s="144" t="s">
        <v>338</v>
      </c>
      <c r="T12" s="145" t="s">
        <v>342</v>
      </c>
      <c r="U12" s="209" t="s">
        <v>341</v>
      </c>
      <c r="V12" s="210"/>
      <c r="W12" s="211"/>
      <c r="X12" s="389"/>
    </row>
    <row r="13" spans="1:24" ht="20.100000000000001" customHeight="1" thickBot="1">
      <c r="A13" s="123"/>
      <c r="B13" s="212"/>
      <c r="C13" s="215"/>
      <c r="D13" s="219"/>
      <c r="E13" s="212"/>
      <c r="F13" s="212"/>
      <c r="G13" s="212"/>
      <c r="H13" s="224"/>
      <c r="I13" s="229"/>
      <c r="J13" s="232"/>
      <c r="K13" s="212"/>
      <c r="L13" s="224"/>
      <c r="M13" s="212"/>
      <c r="N13" s="212"/>
      <c r="O13" s="212"/>
      <c r="P13" s="212"/>
      <c r="Q13" s="212"/>
      <c r="R13" s="212"/>
      <c r="S13" s="212" t="s">
        <v>264</v>
      </c>
      <c r="T13" s="236"/>
      <c r="U13" s="146" t="s">
        <v>346</v>
      </c>
      <c r="V13" s="146" t="s">
        <v>292</v>
      </c>
      <c r="W13" s="146" t="s">
        <v>347</v>
      </c>
      <c r="X13" s="389"/>
    </row>
    <row r="14" spans="1:24" ht="69" customHeight="1" thickBot="1">
      <c r="A14" s="123"/>
      <c r="B14" s="213"/>
      <c r="C14" s="216"/>
      <c r="D14" s="220"/>
      <c r="E14" s="213"/>
      <c r="F14" s="222" t="s">
        <v>354</v>
      </c>
      <c r="G14" s="222" t="s">
        <v>357</v>
      </c>
      <c r="H14" s="225"/>
      <c r="I14" s="230"/>
      <c r="J14" s="233"/>
      <c r="K14" s="237"/>
      <c r="L14" s="240"/>
      <c r="M14" s="237"/>
      <c r="N14" s="213"/>
      <c r="O14" s="213"/>
      <c r="P14" s="213"/>
      <c r="Q14" s="213"/>
      <c r="R14" s="243" t="s">
        <v>367</v>
      </c>
      <c r="S14" s="213"/>
      <c r="T14" s="213"/>
      <c r="U14" s="147" t="s">
        <v>345</v>
      </c>
      <c r="V14" s="148" t="s">
        <v>348</v>
      </c>
      <c r="W14" s="149" t="s">
        <v>523</v>
      </c>
      <c r="X14" s="389"/>
    </row>
    <row r="15" spans="1:24" ht="56.25" customHeight="1" thickBot="1">
      <c r="A15" s="123"/>
      <c r="B15" s="213"/>
      <c r="C15" s="216"/>
      <c r="D15" s="220"/>
      <c r="E15" s="213"/>
      <c r="F15" s="213" t="s">
        <v>497</v>
      </c>
      <c r="G15" s="213" t="s">
        <v>358</v>
      </c>
      <c r="H15" s="227" t="s">
        <v>362</v>
      </c>
      <c r="I15" s="230"/>
      <c r="J15" s="233"/>
      <c r="K15" s="237"/>
      <c r="L15" s="240"/>
      <c r="M15" s="237"/>
      <c r="N15" s="213"/>
      <c r="O15" s="213"/>
      <c r="P15" s="213"/>
      <c r="Q15" s="213"/>
      <c r="R15" s="242" t="s">
        <v>368</v>
      </c>
      <c r="S15" s="213"/>
      <c r="T15" s="213"/>
      <c r="U15" s="147" t="s">
        <v>345</v>
      </c>
      <c r="V15" s="148" t="s">
        <v>349</v>
      </c>
      <c r="W15" s="149" t="s">
        <v>524</v>
      </c>
      <c r="X15" s="389"/>
    </row>
    <row r="16" spans="1:24" ht="36" customHeight="1" thickBot="1">
      <c r="A16" s="123"/>
      <c r="B16" s="213" t="s">
        <v>293</v>
      </c>
      <c r="C16" s="218">
        <v>58093</v>
      </c>
      <c r="D16" s="220" t="s">
        <v>295</v>
      </c>
      <c r="E16" s="213" t="s">
        <v>296</v>
      </c>
      <c r="F16" s="223" t="s">
        <v>355</v>
      </c>
      <c r="G16" s="213" t="s">
        <v>359</v>
      </c>
      <c r="H16" s="225" t="s">
        <v>363</v>
      </c>
      <c r="I16" s="230" t="s">
        <v>492</v>
      </c>
      <c r="J16" s="233" t="s">
        <v>365</v>
      </c>
      <c r="K16" s="237" t="s">
        <v>300</v>
      </c>
      <c r="L16" s="240" t="s">
        <v>301</v>
      </c>
      <c r="M16" s="237" t="s">
        <v>343</v>
      </c>
      <c r="N16" s="213" t="s">
        <v>302</v>
      </c>
      <c r="O16" s="213" t="s">
        <v>344</v>
      </c>
      <c r="P16" s="237" t="s">
        <v>345</v>
      </c>
      <c r="Q16" s="237">
        <v>20</v>
      </c>
      <c r="R16" s="242" t="s">
        <v>369</v>
      </c>
      <c r="S16" s="213"/>
      <c r="T16" s="237" t="s">
        <v>345</v>
      </c>
      <c r="U16" s="147" t="s">
        <v>345</v>
      </c>
      <c r="V16" s="148" t="s">
        <v>350</v>
      </c>
      <c r="W16" s="149" t="s">
        <v>525</v>
      </c>
      <c r="X16" s="389"/>
    </row>
    <row r="17" spans="1:24" ht="58.5" customHeight="1" thickBot="1">
      <c r="A17" s="123"/>
      <c r="B17" s="213"/>
      <c r="C17" s="216"/>
      <c r="D17" s="220"/>
      <c r="E17" s="213"/>
      <c r="F17" s="223" t="s">
        <v>356</v>
      </c>
      <c r="G17" s="213" t="s">
        <v>360</v>
      </c>
      <c r="H17" s="228" t="s">
        <v>364</v>
      </c>
      <c r="I17" s="230"/>
      <c r="J17" s="235" t="s">
        <v>366</v>
      </c>
      <c r="K17" s="237"/>
      <c r="L17" s="240"/>
      <c r="M17" s="237"/>
      <c r="N17" s="213"/>
      <c r="O17" s="213"/>
      <c r="P17" s="213"/>
      <c r="Q17" s="213"/>
      <c r="R17" s="242" t="s">
        <v>370</v>
      </c>
      <c r="S17" s="213"/>
      <c r="T17" s="213"/>
      <c r="U17" s="147" t="s">
        <v>345</v>
      </c>
      <c r="V17" s="148" t="s">
        <v>351</v>
      </c>
      <c r="W17" s="149" t="s">
        <v>526</v>
      </c>
      <c r="X17" s="389"/>
    </row>
    <row r="18" spans="1:24" ht="47.25" customHeight="1" thickBot="1">
      <c r="A18" s="123"/>
      <c r="B18" s="213"/>
      <c r="C18" s="216"/>
      <c r="D18" s="220"/>
      <c r="E18" s="213"/>
      <c r="F18" s="213"/>
      <c r="G18" s="213" t="s">
        <v>361</v>
      </c>
      <c r="H18" s="225"/>
      <c r="I18" s="230"/>
      <c r="J18" s="233"/>
      <c r="K18" s="237"/>
      <c r="L18" s="240"/>
      <c r="M18" s="237"/>
      <c r="N18" s="213"/>
      <c r="O18" s="213"/>
      <c r="P18" s="213"/>
      <c r="Q18" s="213"/>
      <c r="R18" s="244" t="s">
        <v>371</v>
      </c>
      <c r="S18" s="213"/>
      <c r="T18" s="213"/>
      <c r="U18" s="147" t="s">
        <v>345</v>
      </c>
      <c r="V18" s="148" t="s">
        <v>352</v>
      </c>
      <c r="W18" s="149" t="s">
        <v>527</v>
      </c>
      <c r="X18" s="389"/>
    </row>
    <row r="19" spans="1:24" ht="46.5" customHeight="1" thickBot="1">
      <c r="A19" s="123"/>
      <c r="B19" s="214"/>
      <c r="C19" s="217"/>
      <c r="D19" s="221"/>
      <c r="E19" s="214"/>
      <c r="F19" s="214"/>
      <c r="G19" s="214"/>
      <c r="H19" s="226"/>
      <c r="I19" s="231"/>
      <c r="J19" s="234"/>
      <c r="K19" s="238"/>
      <c r="L19" s="241"/>
      <c r="M19" s="238"/>
      <c r="N19" s="214"/>
      <c r="O19" s="214"/>
      <c r="P19" s="214"/>
      <c r="Q19" s="214"/>
      <c r="R19" s="214"/>
      <c r="S19" s="214"/>
      <c r="T19" s="214"/>
      <c r="U19" s="147" t="s">
        <v>345</v>
      </c>
      <c r="V19" s="148" t="s">
        <v>353</v>
      </c>
      <c r="W19" s="149" t="s">
        <v>528</v>
      </c>
      <c r="X19" s="389"/>
    </row>
    <row r="20" spans="1:24" ht="20.100000000000001" customHeight="1" thickBot="1">
      <c r="A20" s="123"/>
      <c r="B20" s="212"/>
      <c r="C20" s="224"/>
      <c r="D20" s="212"/>
      <c r="E20" s="212"/>
      <c r="F20" s="212"/>
      <c r="G20" s="212"/>
      <c r="H20" s="224"/>
      <c r="I20" s="245"/>
      <c r="J20" s="224"/>
      <c r="K20" s="236"/>
      <c r="L20" s="239"/>
      <c r="M20" s="236"/>
      <c r="N20" s="212"/>
      <c r="O20" s="212" t="s">
        <v>344</v>
      </c>
      <c r="P20" s="212"/>
      <c r="Q20" s="212"/>
      <c r="R20" s="212"/>
      <c r="S20" s="212" t="s">
        <v>264</v>
      </c>
      <c r="U20" s="146" t="s">
        <v>346</v>
      </c>
      <c r="V20" s="146" t="s">
        <v>292</v>
      </c>
      <c r="W20" s="146" t="s">
        <v>347</v>
      </c>
      <c r="X20" s="389"/>
    </row>
    <row r="21" spans="1:24" ht="83.25" customHeight="1" thickBot="1">
      <c r="A21" s="123"/>
      <c r="B21" s="213"/>
      <c r="C21" s="225"/>
      <c r="D21" s="213"/>
      <c r="E21" s="213"/>
      <c r="F21" s="222" t="s">
        <v>372</v>
      </c>
      <c r="G21" s="222" t="s">
        <v>378</v>
      </c>
      <c r="H21" s="225"/>
      <c r="I21" s="246"/>
      <c r="J21" s="225"/>
      <c r="K21" s="237"/>
      <c r="L21" s="240"/>
      <c r="M21" s="237"/>
      <c r="N21" s="213"/>
      <c r="O21" s="213"/>
      <c r="P21" s="213"/>
      <c r="Q21" s="213"/>
      <c r="R21" s="222" t="s">
        <v>367</v>
      </c>
      <c r="S21" s="213"/>
      <c r="T21" s="237"/>
      <c r="U21" s="150" t="s">
        <v>345</v>
      </c>
      <c r="V21" s="151" t="s">
        <v>348</v>
      </c>
      <c r="W21" s="152" t="s">
        <v>529</v>
      </c>
      <c r="X21" s="389"/>
    </row>
    <row r="22" spans="1:24" ht="58.5" customHeight="1" thickBot="1">
      <c r="A22" s="123"/>
      <c r="B22" s="213"/>
      <c r="C22" s="225"/>
      <c r="D22" s="213"/>
      <c r="E22" s="213"/>
      <c r="F22" s="213" t="s">
        <v>373</v>
      </c>
      <c r="G22" s="213" t="s">
        <v>379</v>
      </c>
      <c r="H22" s="227" t="s">
        <v>384</v>
      </c>
      <c r="I22" s="246"/>
      <c r="J22" s="225"/>
      <c r="K22" s="237"/>
      <c r="L22" s="240"/>
      <c r="M22" s="237"/>
      <c r="N22" s="213"/>
      <c r="O22" s="213"/>
      <c r="P22" s="213"/>
      <c r="Q22" s="213"/>
      <c r="R22" s="213" t="s">
        <v>390</v>
      </c>
      <c r="S22" s="213"/>
      <c r="T22" s="237"/>
      <c r="U22" s="150" t="s">
        <v>345</v>
      </c>
      <c r="V22" s="151" t="s">
        <v>349</v>
      </c>
      <c r="W22" s="152" t="s">
        <v>530</v>
      </c>
      <c r="X22" s="389"/>
    </row>
    <row r="23" spans="1:24" ht="47.25" customHeight="1" thickBot="1">
      <c r="A23" s="123"/>
      <c r="B23" s="213" t="s">
        <v>293</v>
      </c>
      <c r="C23" s="225" t="s">
        <v>306</v>
      </c>
      <c r="D23" s="213" t="s">
        <v>307</v>
      </c>
      <c r="E23" s="213" t="s">
        <v>296</v>
      </c>
      <c r="F23" s="213" t="s">
        <v>374</v>
      </c>
      <c r="G23" s="213" t="s">
        <v>380</v>
      </c>
      <c r="H23" s="225" t="s">
        <v>385</v>
      </c>
      <c r="I23" s="246" t="s">
        <v>492</v>
      </c>
      <c r="J23" s="227" t="s">
        <v>388</v>
      </c>
      <c r="K23" s="237" t="s">
        <v>300</v>
      </c>
      <c r="L23" s="240" t="s">
        <v>301</v>
      </c>
      <c r="M23" s="237" t="s">
        <v>343</v>
      </c>
      <c r="N23" s="213" t="s">
        <v>302</v>
      </c>
      <c r="O23" s="213"/>
      <c r="P23" s="237" t="s">
        <v>345</v>
      </c>
      <c r="Q23" s="237">
        <v>20</v>
      </c>
      <c r="R23" s="213" t="s">
        <v>391</v>
      </c>
      <c r="S23" s="213"/>
      <c r="T23" s="237" t="s">
        <v>345</v>
      </c>
      <c r="U23" s="150" t="s">
        <v>345</v>
      </c>
      <c r="V23" s="151" t="s">
        <v>350</v>
      </c>
      <c r="W23" s="152" t="s">
        <v>531</v>
      </c>
      <c r="X23" s="389"/>
    </row>
    <row r="24" spans="1:24" ht="63" customHeight="1" thickBot="1">
      <c r="A24" s="123"/>
      <c r="B24" s="213"/>
      <c r="C24" s="225"/>
      <c r="D24" s="213"/>
      <c r="E24" s="213"/>
      <c r="F24" s="213" t="s">
        <v>375</v>
      </c>
      <c r="G24" s="213" t="s">
        <v>381</v>
      </c>
      <c r="H24" s="225" t="s">
        <v>386</v>
      </c>
      <c r="I24" s="246"/>
      <c r="J24" s="228" t="s">
        <v>389</v>
      </c>
      <c r="K24" s="237"/>
      <c r="L24" s="240"/>
      <c r="M24" s="237"/>
      <c r="N24" s="213"/>
      <c r="O24" s="213"/>
      <c r="P24" s="213"/>
      <c r="Q24" s="213"/>
      <c r="R24" s="213" t="s">
        <v>392</v>
      </c>
      <c r="S24" s="213"/>
      <c r="T24" s="237"/>
      <c r="U24" s="150" t="s">
        <v>345</v>
      </c>
      <c r="V24" s="151" t="s">
        <v>351</v>
      </c>
      <c r="W24" s="152" t="s">
        <v>532</v>
      </c>
      <c r="X24" s="389"/>
    </row>
    <row r="25" spans="1:24" ht="36" customHeight="1" thickBot="1">
      <c r="A25" s="123"/>
      <c r="B25" s="213"/>
      <c r="C25" s="225"/>
      <c r="D25" s="213"/>
      <c r="E25" s="213"/>
      <c r="F25" s="213" t="s">
        <v>376</v>
      </c>
      <c r="G25" s="213" t="s">
        <v>382</v>
      </c>
      <c r="H25" s="228" t="s">
        <v>387</v>
      </c>
      <c r="I25" s="246"/>
      <c r="J25" s="225"/>
      <c r="K25" s="237"/>
      <c r="L25" s="240"/>
      <c r="M25" s="237"/>
      <c r="N25" s="213"/>
      <c r="O25" s="213"/>
      <c r="P25" s="213"/>
      <c r="Q25" s="213"/>
      <c r="R25" s="213" t="s">
        <v>393</v>
      </c>
      <c r="S25" s="213"/>
      <c r="T25" s="237"/>
      <c r="U25" s="150" t="s">
        <v>345</v>
      </c>
      <c r="V25" s="151" t="s">
        <v>352</v>
      </c>
      <c r="W25" s="152" t="s">
        <v>533</v>
      </c>
      <c r="X25" s="389"/>
    </row>
    <row r="26" spans="1:24" ht="57.95" customHeight="1" thickBot="1">
      <c r="A26" s="123"/>
      <c r="B26" s="214"/>
      <c r="C26" s="226"/>
      <c r="D26" s="214"/>
      <c r="E26" s="214"/>
      <c r="F26" s="248" t="s">
        <v>377</v>
      </c>
      <c r="G26" s="248" t="s">
        <v>383</v>
      </c>
      <c r="H26" s="226"/>
      <c r="I26" s="247"/>
      <c r="J26" s="226"/>
      <c r="K26" s="238"/>
      <c r="L26" s="241"/>
      <c r="M26" s="238"/>
      <c r="N26" s="214"/>
      <c r="O26" s="214"/>
      <c r="P26" s="214"/>
      <c r="Q26" s="214"/>
      <c r="R26" s="248" t="s">
        <v>394</v>
      </c>
      <c r="S26" s="214"/>
      <c r="T26" s="238"/>
      <c r="U26" s="150" t="s">
        <v>345</v>
      </c>
      <c r="V26" s="151" t="s">
        <v>353</v>
      </c>
      <c r="W26" s="152" t="s">
        <v>534</v>
      </c>
      <c r="X26" s="389"/>
    </row>
    <row r="27" spans="1:24" ht="20.100000000000001" customHeight="1" thickBot="1">
      <c r="A27" s="123"/>
      <c r="B27" s="212"/>
      <c r="C27" s="224"/>
      <c r="D27" s="212"/>
      <c r="E27" s="212"/>
      <c r="F27" s="212"/>
      <c r="G27" s="212"/>
      <c r="H27" s="224"/>
      <c r="I27" s="245"/>
      <c r="J27" s="224"/>
      <c r="K27" s="236"/>
      <c r="L27" s="239"/>
      <c r="M27" s="236"/>
      <c r="N27" s="212"/>
      <c r="O27" s="212" t="s">
        <v>344</v>
      </c>
      <c r="P27" s="212"/>
      <c r="Q27" s="212"/>
      <c r="R27" s="212"/>
      <c r="S27" s="212" t="s">
        <v>264</v>
      </c>
      <c r="T27" s="399"/>
      <c r="U27" s="146" t="s">
        <v>346</v>
      </c>
      <c r="V27" s="146" t="s">
        <v>292</v>
      </c>
      <c r="W27" s="146" t="s">
        <v>347</v>
      </c>
      <c r="X27" s="389"/>
    </row>
    <row r="28" spans="1:24" ht="69" customHeight="1" thickBot="1">
      <c r="A28" s="123"/>
      <c r="B28" s="213"/>
      <c r="C28" s="225"/>
      <c r="D28" s="213"/>
      <c r="E28" s="213"/>
      <c r="F28" s="222" t="s">
        <v>398</v>
      </c>
      <c r="G28" s="222" t="s">
        <v>357</v>
      </c>
      <c r="H28" s="225"/>
      <c r="I28" s="246"/>
      <c r="J28" s="225"/>
      <c r="K28" s="237"/>
      <c r="L28" s="240"/>
      <c r="M28" s="237"/>
      <c r="N28" s="213"/>
      <c r="O28" s="213"/>
      <c r="P28" s="213"/>
      <c r="Q28" s="213"/>
      <c r="R28" s="213"/>
      <c r="S28" s="213"/>
      <c r="T28" s="237"/>
      <c r="U28" s="147" t="s">
        <v>345</v>
      </c>
      <c r="V28" s="148" t="s">
        <v>348</v>
      </c>
      <c r="W28" s="149" t="s">
        <v>523</v>
      </c>
      <c r="X28" s="389"/>
    </row>
    <row r="29" spans="1:24" ht="53.25" customHeight="1" thickBot="1">
      <c r="A29" s="123"/>
      <c r="B29" s="213"/>
      <c r="C29" s="225"/>
      <c r="D29" s="213"/>
      <c r="E29" s="213"/>
      <c r="F29" s="213" t="s">
        <v>495</v>
      </c>
      <c r="G29" s="213" t="s">
        <v>402</v>
      </c>
      <c r="H29" s="227" t="s">
        <v>407</v>
      </c>
      <c r="I29" s="246"/>
      <c r="J29" s="227" t="s">
        <v>409</v>
      </c>
      <c r="K29" s="237"/>
      <c r="L29" s="240"/>
      <c r="M29" s="237"/>
      <c r="N29" s="213"/>
      <c r="O29" s="213"/>
      <c r="P29" s="213"/>
      <c r="Q29" s="213"/>
      <c r="R29" s="222" t="s">
        <v>397</v>
      </c>
      <c r="S29" s="213"/>
      <c r="T29" s="237"/>
      <c r="U29" s="147" t="s">
        <v>345</v>
      </c>
      <c r="V29" s="148" t="s">
        <v>349</v>
      </c>
      <c r="W29" s="149" t="s">
        <v>524</v>
      </c>
      <c r="X29" s="389"/>
    </row>
    <row r="30" spans="1:24" ht="47.25" customHeight="1" thickBot="1">
      <c r="A30" s="123"/>
      <c r="B30" s="213" t="s">
        <v>293</v>
      </c>
      <c r="C30" s="225" t="s">
        <v>315</v>
      </c>
      <c r="D30" s="213" t="s">
        <v>316</v>
      </c>
      <c r="E30" s="213" t="s">
        <v>296</v>
      </c>
      <c r="F30" s="213" t="s">
        <v>399</v>
      </c>
      <c r="G30" s="213" t="s">
        <v>403</v>
      </c>
      <c r="H30" s="225" t="s">
        <v>408</v>
      </c>
      <c r="I30" s="246" t="s">
        <v>492</v>
      </c>
      <c r="J30" s="225" t="s">
        <v>411</v>
      </c>
      <c r="K30" s="237" t="s">
        <v>300</v>
      </c>
      <c r="L30" s="240" t="s">
        <v>301</v>
      </c>
      <c r="M30" s="237" t="s">
        <v>343</v>
      </c>
      <c r="N30" s="213" t="s">
        <v>302</v>
      </c>
      <c r="O30" s="213"/>
      <c r="P30" s="237" t="s">
        <v>345</v>
      </c>
      <c r="Q30" s="237">
        <v>20</v>
      </c>
      <c r="R30" s="213" t="s">
        <v>395</v>
      </c>
      <c r="S30" s="213"/>
      <c r="T30" s="237" t="s">
        <v>345</v>
      </c>
      <c r="U30" s="147" t="s">
        <v>345</v>
      </c>
      <c r="V30" s="148" t="s">
        <v>350</v>
      </c>
      <c r="W30" s="149" t="s">
        <v>525</v>
      </c>
      <c r="X30" s="389"/>
    </row>
    <row r="31" spans="1:24" ht="43.5" customHeight="1" thickBot="1">
      <c r="A31" s="123"/>
      <c r="B31" s="213"/>
      <c r="C31" s="225"/>
      <c r="D31" s="213"/>
      <c r="E31" s="213"/>
      <c r="F31" s="213" t="s">
        <v>400</v>
      </c>
      <c r="G31" s="213" t="s">
        <v>404</v>
      </c>
      <c r="H31" s="228" t="s">
        <v>364</v>
      </c>
      <c r="I31" s="246"/>
      <c r="J31" s="228" t="s">
        <v>410</v>
      </c>
      <c r="K31" s="237"/>
      <c r="L31" s="240"/>
      <c r="M31" s="237"/>
      <c r="N31" s="213"/>
      <c r="O31" s="213"/>
      <c r="P31" s="213"/>
      <c r="Q31" s="213"/>
      <c r="R31" s="223" t="s">
        <v>396</v>
      </c>
      <c r="S31" s="213"/>
      <c r="T31" s="237"/>
      <c r="U31" s="147" t="s">
        <v>345</v>
      </c>
      <c r="V31" s="148" t="s">
        <v>351</v>
      </c>
      <c r="W31" s="149" t="s">
        <v>526</v>
      </c>
      <c r="X31" s="389"/>
    </row>
    <row r="32" spans="1:24" ht="44.25" customHeight="1" thickBot="1">
      <c r="A32" s="123"/>
      <c r="B32" s="213"/>
      <c r="C32" s="225"/>
      <c r="D32" s="213"/>
      <c r="E32" s="213"/>
      <c r="F32" s="223" t="s">
        <v>401</v>
      </c>
      <c r="G32" s="213" t="s">
        <v>405</v>
      </c>
      <c r="H32" s="225"/>
      <c r="I32" s="246"/>
      <c r="J32" s="225"/>
      <c r="K32" s="237"/>
      <c r="L32" s="240"/>
      <c r="M32" s="237"/>
      <c r="N32" s="213"/>
      <c r="O32" s="213"/>
      <c r="P32" s="213"/>
      <c r="Q32" s="213"/>
      <c r="R32" s="213"/>
      <c r="S32" s="213"/>
      <c r="T32" s="237"/>
      <c r="U32" s="147" t="s">
        <v>345</v>
      </c>
      <c r="V32" s="148" t="s">
        <v>352</v>
      </c>
      <c r="W32" s="149" t="s">
        <v>527</v>
      </c>
      <c r="X32" s="389"/>
    </row>
    <row r="33" spans="1:24" ht="64.5" customHeight="1" thickBot="1">
      <c r="A33" s="123"/>
      <c r="B33" s="214"/>
      <c r="C33" s="226"/>
      <c r="D33" s="214"/>
      <c r="E33" s="214"/>
      <c r="F33" s="214"/>
      <c r="G33" s="248" t="s">
        <v>406</v>
      </c>
      <c r="H33" s="226"/>
      <c r="I33" s="247"/>
      <c r="J33" s="226"/>
      <c r="K33" s="238"/>
      <c r="L33" s="241"/>
      <c r="M33" s="238"/>
      <c r="N33" s="214"/>
      <c r="O33" s="214"/>
      <c r="P33" s="214"/>
      <c r="Q33" s="214"/>
      <c r="R33" s="214"/>
      <c r="S33" s="214"/>
      <c r="T33" s="238"/>
      <c r="U33" s="147" t="s">
        <v>345</v>
      </c>
      <c r="V33" s="148" t="s">
        <v>353</v>
      </c>
      <c r="W33" s="149" t="s">
        <v>528</v>
      </c>
      <c r="X33" s="389"/>
    </row>
    <row r="34" spans="1:24" ht="20.100000000000001" customHeight="1" thickBot="1">
      <c r="A34" s="123"/>
      <c r="B34" s="212"/>
      <c r="C34" s="215"/>
      <c r="D34" s="219"/>
      <c r="E34" s="212"/>
      <c r="F34" s="250" t="s">
        <v>419</v>
      </c>
      <c r="G34" s="212"/>
      <c r="H34" s="224"/>
      <c r="I34" s="219"/>
      <c r="J34" s="215"/>
      <c r="K34" s="236"/>
      <c r="L34" s="239"/>
      <c r="M34" s="236"/>
      <c r="N34" s="212"/>
      <c r="O34" s="212"/>
      <c r="P34" s="212"/>
      <c r="Q34" s="212"/>
      <c r="R34" s="212"/>
      <c r="S34" s="212"/>
      <c r="T34" s="212"/>
      <c r="U34" s="146" t="s">
        <v>346</v>
      </c>
      <c r="V34" s="146" t="s">
        <v>292</v>
      </c>
      <c r="W34" s="146" t="s">
        <v>347</v>
      </c>
      <c r="X34" s="389"/>
    </row>
    <row r="35" spans="1:24" ht="63.75" customHeight="1" thickBot="1">
      <c r="A35" s="123"/>
      <c r="B35" s="213"/>
      <c r="C35" s="216"/>
      <c r="D35" s="220"/>
      <c r="E35" s="213"/>
      <c r="F35" s="213" t="s">
        <v>420</v>
      </c>
      <c r="G35" s="213"/>
      <c r="H35" s="225"/>
      <c r="I35" s="220"/>
      <c r="J35" s="216"/>
      <c r="K35" s="237"/>
      <c r="L35" s="240"/>
      <c r="M35" s="237"/>
      <c r="N35" s="213"/>
      <c r="O35" s="213"/>
      <c r="P35" s="213"/>
      <c r="Q35" s="213"/>
      <c r="R35" s="213"/>
      <c r="S35" s="213"/>
      <c r="T35" s="213"/>
      <c r="U35" s="150" t="s">
        <v>345</v>
      </c>
      <c r="V35" s="151" t="s">
        <v>348</v>
      </c>
      <c r="W35" s="152" t="s">
        <v>535</v>
      </c>
      <c r="X35" s="389"/>
    </row>
    <row r="36" spans="1:24" ht="57.95" customHeight="1" thickBot="1">
      <c r="A36" s="123"/>
      <c r="B36" s="213"/>
      <c r="C36" s="216"/>
      <c r="D36" s="220"/>
      <c r="E36" s="213"/>
      <c r="F36" s="213" t="s">
        <v>496</v>
      </c>
      <c r="G36" s="222" t="s">
        <v>415</v>
      </c>
      <c r="H36" s="227" t="s">
        <v>384</v>
      </c>
      <c r="I36" s="220"/>
      <c r="J36" s="216"/>
      <c r="K36" s="237"/>
      <c r="L36" s="240"/>
      <c r="M36" s="237"/>
      <c r="N36" s="213"/>
      <c r="O36" s="213"/>
      <c r="P36" s="213"/>
      <c r="Q36" s="213"/>
      <c r="R36" s="222" t="s">
        <v>414</v>
      </c>
      <c r="S36" s="213"/>
      <c r="T36" s="213"/>
      <c r="U36" s="150" t="s">
        <v>345</v>
      </c>
      <c r="V36" s="151" t="s">
        <v>349</v>
      </c>
      <c r="W36" s="152" t="s">
        <v>536</v>
      </c>
      <c r="X36" s="389"/>
    </row>
    <row r="37" spans="1:24" ht="44.25" customHeight="1" thickBot="1">
      <c r="A37" s="123"/>
      <c r="B37" s="213" t="s">
        <v>293</v>
      </c>
      <c r="C37" s="216" t="s">
        <v>324</v>
      </c>
      <c r="D37" s="220" t="s">
        <v>325</v>
      </c>
      <c r="E37" s="213" t="s">
        <v>296</v>
      </c>
      <c r="F37" s="213" t="s">
        <v>421</v>
      </c>
      <c r="G37" s="213" t="s">
        <v>416</v>
      </c>
      <c r="H37" s="225" t="s">
        <v>385</v>
      </c>
      <c r="I37" s="220" t="s">
        <v>492</v>
      </c>
      <c r="J37" s="220" t="s">
        <v>365</v>
      </c>
      <c r="K37" s="237" t="s">
        <v>300</v>
      </c>
      <c r="L37" s="240" t="s">
        <v>301</v>
      </c>
      <c r="M37" s="237" t="s">
        <v>343</v>
      </c>
      <c r="N37" s="213" t="s">
        <v>302</v>
      </c>
      <c r="O37" s="213" t="s">
        <v>344</v>
      </c>
      <c r="P37" s="237" t="s">
        <v>345</v>
      </c>
      <c r="Q37" s="237">
        <v>20</v>
      </c>
      <c r="R37" s="213" t="s">
        <v>412</v>
      </c>
      <c r="S37" s="237" t="s">
        <v>264</v>
      </c>
      <c r="T37" s="237" t="s">
        <v>345</v>
      </c>
      <c r="U37" s="150" t="s">
        <v>345</v>
      </c>
      <c r="V37" s="151" t="s">
        <v>350</v>
      </c>
      <c r="W37" s="152" t="s">
        <v>331</v>
      </c>
      <c r="X37" s="389"/>
    </row>
    <row r="38" spans="1:24" ht="51" customHeight="1" thickBot="1">
      <c r="A38" s="123"/>
      <c r="B38" s="213"/>
      <c r="C38" s="216"/>
      <c r="D38" s="220"/>
      <c r="E38" s="213"/>
      <c r="F38" s="213" t="s">
        <v>422</v>
      </c>
      <c r="G38" s="213" t="s">
        <v>417</v>
      </c>
      <c r="H38" s="225" t="s">
        <v>386</v>
      </c>
      <c r="I38" s="220"/>
      <c r="J38" s="249" t="s">
        <v>366</v>
      </c>
      <c r="K38" s="237"/>
      <c r="L38" s="240"/>
      <c r="M38" s="237"/>
      <c r="N38" s="213"/>
      <c r="O38" s="213"/>
      <c r="P38" s="213"/>
      <c r="Q38" s="213"/>
      <c r="R38" s="223" t="s">
        <v>413</v>
      </c>
      <c r="S38" s="213"/>
      <c r="T38" s="213"/>
      <c r="U38" s="150" t="s">
        <v>345</v>
      </c>
      <c r="V38" s="151" t="s">
        <v>351</v>
      </c>
      <c r="W38" s="152" t="s">
        <v>533</v>
      </c>
      <c r="X38" s="389"/>
    </row>
    <row r="39" spans="1:24" ht="57" customHeight="1" thickBot="1">
      <c r="A39" s="123"/>
      <c r="B39" s="213"/>
      <c r="C39" s="216"/>
      <c r="D39" s="220"/>
      <c r="E39" s="213"/>
      <c r="F39" s="213" t="s">
        <v>423</v>
      </c>
      <c r="G39" s="223" t="s">
        <v>418</v>
      </c>
      <c r="H39" s="228" t="s">
        <v>387</v>
      </c>
      <c r="I39" s="220"/>
      <c r="J39" s="216"/>
      <c r="K39" s="237"/>
      <c r="L39" s="240"/>
      <c r="M39" s="237"/>
      <c r="N39" s="213"/>
      <c r="O39" s="213"/>
      <c r="P39" s="213"/>
      <c r="Q39" s="213"/>
      <c r="R39" s="213"/>
      <c r="S39" s="213"/>
      <c r="T39" s="213"/>
      <c r="U39" s="150" t="s">
        <v>345</v>
      </c>
      <c r="V39" s="151" t="s">
        <v>352</v>
      </c>
      <c r="W39" s="152" t="s">
        <v>537</v>
      </c>
      <c r="X39" s="389"/>
    </row>
    <row r="40" spans="1:24" ht="74.25" customHeight="1" thickBot="1">
      <c r="A40" s="123"/>
      <c r="B40" s="214"/>
      <c r="C40" s="217"/>
      <c r="D40" s="221"/>
      <c r="E40" s="214"/>
      <c r="F40" s="248" t="s">
        <v>424</v>
      </c>
      <c r="G40" s="214"/>
      <c r="H40" s="226"/>
      <c r="I40" s="221"/>
      <c r="J40" s="217"/>
      <c r="K40" s="238"/>
      <c r="L40" s="241"/>
      <c r="M40" s="238"/>
      <c r="N40" s="214"/>
      <c r="O40" s="214"/>
      <c r="P40" s="214"/>
      <c r="Q40" s="214"/>
      <c r="R40" s="214"/>
      <c r="S40" s="214"/>
      <c r="T40" s="214"/>
      <c r="U40" s="150" t="s">
        <v>345</v>
      </c>
      <c r="V40" s="151" t="s">
        <v>353</v>
      </c>
      <c r="W40" s="152" t="s">
        <v>534</v>
      </c>
      <c r="X40" s="389"/>
    </row>
    <row r="41" spans="1:24">
      <c r="X41" s="391"/>
    </row>
    <row r="42" spans="1:24">
      <c r="B42" s="125" t="s">
        <v>539</v>
      </c>
      <c r="X42" s="391"/>
    </row>
    <row r="43" spans="1:24">
      <c r="X43" s="391"/>
    </row>
    <row r="44" spans="1:24">
      <c r="X44" s="391"/>
    </row>
    <row r="45" spans="1:24" ht="14.25">
      <c r="B45" s="125" t="s">
        <v>505</v>
      </c>
      <c r="D45" s="390" t="s">
        <v>506</v>
      </c>
      <c r="E45" s="390"/>
      <c r="F45" s="390"/>
      <c r="G45" s="390" t="s">
        <v>508</v>
      </c>
      <c r="H45" s="390"/>
      <c r="X45" s="391"/>
    </row>
    <row r="46" spans="1:24">
      <c r="D46" s="125" t="s">
        <v>507</v>
      </c>
      <c r="G46" s="125" t="s">
        <v>509</v>
      </c>
      <c r="X46" s="391"/>
    </row>
    <row r="47" spans="1:24">
      <c r="A47" s="391"/>
      <c r="B47" s="391"/>
      <c r="C47" s="391"/>
      <c r="D47" s="391"/>
      <c r="E47" s="391"/>
      <c r="F47" s="391"/>
      <c r="G47" s="391"/>
      <c r="H47" s="391"/>
      <c r="I47" s="391"/>
      <c r="J47" s="391"/>
      <c r="K47" s="391"/>
      <c r="L47" s="391"/>
      <c r="M47" s="391"/>
      <c r="N47" s="391"/>
      <c r="O47" s="391"/>
      <c r="P47" s="391"/>
      <c r="Q47" s="391"/>
      <c r="R47" s="391"/>
      <c r="S47" s="391"/>
      <c r="T47" s="391"/>
      <c r="U47" s="391"/>
      <c r="V47" s="391"/>
      <c r="W47" s="391"/>
      <c r="X47" s="391"/>
    </row>
  </sheetData>
  <pageMargins left="0.3888888888888889" right="0.3888888888888889" top="0.3888888888888889" bottom="0.3888888888888889" header="0" footer="0"/>
  <pageSetup paperSize="9" scale="0" firstPageNumber="0" fitToWidth="0" fitToHeight="0" pageOrder="overThenDown" orientation="landscape" horizontalDpi="300" verticalDpi="300"/>
  <headerFooter alignWithMargins="0"/>
  <ignoredErrors>
    <ignoredError sqref="K7"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2023-09-14T05:00:00+00:00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2023-09-14T05:00:00+00:00</Fecha_x0020_de_x0020_modificaci_x00f3_n>
    <Fecha_x0020_de_x0020_producci_x00f3_n xmlns="fcec586a-b44b-4cf1-9ce1-1e0687f9b828">2023-09-13T05:00:00+00:00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2023</A_x00f1_o>
    <Categor_x00ed_a xmlns="fcec586a-b44b-4cf1-9ce1-1e0687f9b828">Informe Plan Anticorrupción</Categor_x00ed_a>
    <Comit_x00e9_s_x0020_del_x0020_Hospital xmlns="fcec586a-b44b-4cf1-9ce1-1e0687f9b82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5" ma:contentTypeDescription="Crear nuevo documento." ma:contentTypeScope="" ma:versionID="d2d46d0ed4c9fc9715f2d8c465022dff">
  <xsd:schema xmlns:xsd="http://www.w3.org/2001/XMLSchema" xmlns:xs="http://www.w3.org/2001/XMLSchema" xmlns:p="http://schemas.microsoft.com/office/2006/metadata/properties" xmlns:ns2="fcec586a-b44b-4cf1-9ce1-1e0687f9b828" targetNamespace="http://schemas.microsoft.com/office/2006/metadata/properties" ma:root="true" ma:fieldsID="d65016fd729d22c7026bb71852a2193c"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element ref="ns2:Comit_x00e9_s_x0020_del_x0020_Hospit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element name="Comit_x00e9_s_x0020_del_x0020_Hospital" ma:index="22" nillable="true" ma:displayName="Comités del Hospital" ma:format="Dropdown" ma:internalName="Comit_x00e9_s_x0020_del_x0020_Hospital">
      <xsd:simpleType>
        <xsd:restriction base="dms:Choice">
          <xsd:enumeration value="Comité institucional de gestión y desempeño"/>
          <xsd:enumeration value="Comité de control interno y calidad"/>
          <xsd:enumeration value="Comité docencia servicio"/>
          <xsd:enumeration value="Comité de bioética clínica y de la investigación"/>
          <xsd:enumeration value="Comité de maternidad e infancia segura"/>
          <xsd:enumeration value="Comité de protección radiológica"/>
          <xsd:enumeration value="Comité de vigilancia epidemiológica"/>
          <xsd:enumeration value="Comité de seguridad y salud en el trabajo"/>
          <xsd:enumeration value="Comité de tumores"/>
          <xsd:enumeration value="Comité de convivencia laboral"/>
          <xsd:enumeration value="Comité de bienestar social"/>
          <xsd:enumeration value="Comité de seguimiento a riesgos"/>
          <xsd:enumeration value="Comité de código azul"/>
          <xsd:enumeration value="Comité de ética hospitalaria"/>
          <xsd:enumeration value="Comité de prevención y atención de emergencias y desastres internos y externos"/>
          <xsd:enumeration value="Comité de transfusiones sanguíneas"/>
          <xsd:enumeration value="Comité técnico de sostenibilidad del sistema contable"/>
          <xsd:enumeration value="Comité de gestión ambiental y sanitaria"/>
          <xsd:enumeration value="Comité de historias clínicas y registros asistenciales"/>
          <xsd:enumeration value="Comité de contratación, inversión y tecnología"/>
          <xsd:enumeration value="Comité de farmacia y terapéutica"/>
          <xsd:enumeration value="Comité de infecciones intrahospitalaria"/>
          <xsd:enumeration value="Comité de eventos adversos"/>
          <xsd:enumeration value="Comité proa"/>
          <xsd:enumeration value="Comité de conciliación"/>
          <xsd:enumeration value="Comité de rendición de cuentas social"/>
          <xsd:enumeration value="Comité de seguridad vial"/>
          <xsd:enumeration value="Comité de seguridad y gestión de riesgos"/>
          <xsd:enumeration value="Submesa de humanización"/>
          <xsd:enumeration value="Submesa de gobierno digital"/>
          <xsd:enumeration value="Submesa violencia sexual"/>
          <xsd:enumeration value="Submesa de archivo administrativ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BD353F-FF1D-4864-800E-2E59FA45836B}"/>
</file>

<file path=customXml/itemProps2.xml><?xml version="1.0" encoding="utf-8"?>
<ds:datastoreItem xmlns:ds="http://schemas.openxmlformats.org/officeDocument/2006/customXml" ds:itemID="{A2EF57A0-4ED9-474A-9F76-624A2EAC4B83}"/>
</file>

<file path=customXml/itemProps3.xml><?xml version="1.0" encoding="utf-8"?>
<ds:datastoreItem xmlns:ds="http://schemas.openxmlformats.org/officeDocument/2006/customXml" ds:itemID="{17CF02B0-2FB4-4B49-9C80-1B07632CCB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PAAC-OCI seguimt a agost23</vt:lpstr>
      <vt:lpstr>2.1Estrategias Racionalizac2023</vt:lpstr>
      <vt:lpstr>2.2-Seguimto Racionaliz-sep2023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Yesenia Lopez Herrera</dc:creator>
  <cp:lastModifiedBy>Gloria Patricia Rios</cp:lastModifiedBy>
  <cp:lastPrinted>2022-09-14T13:52:27Z</cp:lastPrinted>
  <dcterms:created xsi:type="dcterms:W3CDTF">2020-12-17T19:32:11Z</dcterms:created>
  <dcterms:modified xsi:type="dcterms:W3CDTF">2023-09-14T22:34:04Z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