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mc:AlternateContent xmlns:mc="http://schemas.openxmlformats.org/markup-compatibility/2006">
    <mc:Choice Requires="x15">
      <x15ac:absPath xmlns:x15ac="http://schemas.microsoft.com/office/spreadsheetml/2010/11/ac" url="Y:\1.1 Asistente 2022\2 HACE2022\PAAC2022\"/>
    </mc:Choice>
  </mc:AlternateContent>
  <xr:revisionPtr revIDLastSave="0" documentId="13_ncr:1_{7E296127-CDE2-4716-9432-E2C54DD78F2C}" xr6:coauthVersionLast="36" xr6:coauthVersionMax="36" xr10:uidLastSave="{00000000-0000-0000-0000-000000000000}"/>
  <bookViews>
    <workbookView xWindow="30" yWindow="32760" windowWidth="18270" windowHeight="15435" tabRatio="823" xr2:uid="{00000000-000D-0000-FFFF-FFFF00000000}"/>
  </bookViews>
  <sheets>
    <sheet name="PAAC-OCI sept22 " sheetId="18" r:id="rId1"/>
    <sheet name="Estrategias de Racionalizac2022" sheetId="16" r:id="rId2"/>
    <sheet name="Seguimto a Racionaliz-sept2022" sheetId="17" r:id="rId3"/>
  </sheets>
  <definedNames>
    <definedName name="_xlnm._FilterDatabase" localSheetId="0" hidden="1">'PAAC-OCI sept22 '!$A$7:$L$7</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Departamentos">#REF!</definedName>
    <definedName name="fin">#REF!</definedName>
    <definedName name="Fuentes">#REF!</definedName>
    <definedName name="Indicadores">#REF!</definedName>
    <definedName name="Objetivos">OFFSET(#REF!,0,0,COUNTA(#REF!)-1,1)</definedName>
    <definedName name="xx">OFFSET(#REF!,0,0,COUNTA(#REF!)-1,1)</definedName>
  </definedNames>
  <calcPr calcId="191029"/>
</workbook>
</file>

<file path=xl/calcChain.xml><?xml version="1.0" encoding="utf-8"?>
<calcChain xmlns="http://schemas.openxmlformats.org/spreadsheetml/2006/main">
  <c r="I95" i="18" l="1"/>
  <c r="I93" i="18"/>
  <c r="I92" i="18"/>
  <c r="I96" i="18" l="1"/>
  <c r="J64" i="18" l="1"/>
  <c r="J78" i="18"/>
  <c r="F97" i="18" l="1"/>
  <c r="F98" i="18"/>
  <c r="J51" i="18" l="1"/>
  <c r="F96" i="18" s="1"/>
  <c r="J33" i="18" l="1"/>
  <c r="F95" i="18" s="1"/>
  <c r="G100" i="18"/>
  <c r="F100" i="18"/>
  <c r="J88" i="18"/>
  <c r="F99" i="18" s="1"/>
  <c r="J25" i="18"/>
  <c r="Q57" i="17"/>
  <c r="F93" i="18" l="1"/>
</calcChain>
</file>

<file path=xl/sharedStrings.xml><?xml version="1.0" encoding="utf-8"?>
<sst xmlns="http://schemas.openxmlformats.org/spreadsheetml/2006/main" count="932" uniqueCount="538">
  <si>
    <r>
      <t xml:space="preserve">
                                                                       </t>
    </r>
    <r>
      <rPr>
        <b/>
        <sz val="20"/>
        <color indexed="8"/>
        <rFont val="Calibri"/>
        <family val="2"/>
      </rPr>
      <t xml:space="preserve">                                   </t>
    </r>
    <r>
      <rPr>
        <b/>
        <sz val="14"/>
        <color indexed="8"/>
        <rFont val="Calibri"/>
        <family val="2"/>
      </rPr>
      <t xml:space="preserve">                                                                                                                                          </t>
    </r>
  </si>
  <si>
    <t>COMPONENTE 1: GESTIÓN DE LOS RIESGOS DE CORRUPCIÓN  -MAPA DE RIESGOS DE CORRUPCIÓN</t>
  </si>
  <si>
    <t>Subcomponente / proceso</t>
  </si>
  <si>
    <t>Actividades</t>
  </si>
  <si>
    <t>Indicador y Meta</t>
  </si>
  <si>
    <t>Responsable</t>
  </si>
  <si>
    <t>Fecha Ejecución</t>
  </si>
  <si>
    <r>
      <rPr>
        <b/>
        <sz val="13"/>
        <color indexed="8"/>
        <rFont val="Calibri"/>
        <family val="2"/>
      </rPr>
      <t xml:space="preserve">Subcomponente /proceso 1 
</t>
    </r>
    <r>
      <rPr>
        <sz val="13"/>
        <color indexed="8"/>
        <rFont val="Calibri"/>
        <family val="2"/>
      </rPr>
      <t>Política de Administración de Riesgos de Corrupción</t>
    </r>
  </si>
  <si>
    <r>
      <rPr>
        <b/>
        <sz val="13"/>
        <color indexed="8"/>
        <rFont val="Calibri"/>
        <family val="2"/>
      </rPr>
      <t xml:space="preserve">Subcomponente /proceso 3                                            </t>
    </r>
    <r>
      <rPr>
        <sz val="13"/>
        <color indexed="8"/>
        <rFont val="Calibri"/>
        <family val="2"/>
      </rPr>
      <t xml:space="preserve"> Consulta y divulgación </t>
    </r>
  </si>
  <si>
    <r>
      <rPr>
        <b/>
        <sz val="13"/>
        <color indexed="8"/>
        <rFont val="Calibri"/>
        <family val="2"/>
      </rPr>
      <t>Subcomponente/
proceso 5</t>
    </r>
    <r>
      <rPr>
        <sz val="13"/>
        <color indexed="8"/>
        <rFont val="Calibri"/>
        <family val="2"/>
      </rPr>
      <t xml:space="preserve"> Seguimiento</t>
    </r>
  </si>
  <si>
    <t>COMPONENTE 2: ANTITRAMITES</t>
  </si>
  <si>
    <t>Subcomponente</t>
  </si>
  <si>
    <t>Indicador y meta</t>
  </si>
  <si>
    <t>Índice de percepción de usuarios frente a los trámites institucionales existentes (satisfactorio &gt;80% de los encuestados)</t>
  </si>
  <si>
    <t>Reporte y seguimiento a las manifestaciones de inconformidad manifestadas por el usuario sobre los tramites para obtener acceso a los servicios.</t>
  </si>
  <si>
    <t xml:space="preserve">PROMEDIO DE CUMPLIMIENTO SEGUNDO COMPONENTE - ANTITRÁMITES </t>
  </si>
  <si>
    <t>COMPONENTE 3: RENDICIÓN DE CUENTAS</t>
  </si>
  <si>
    <t xml:space="preserve">Subcomponente </t>
  </si>
  <si>
    <t>Indicadores</t>
  </si>
  <si>
    <t>Convocar a los integrantes del Comité de Rendición de Cuentas Social con oportunidad, para definir estrategias de convocatoria, temas de interés, grupos de interés a invitar y mecanismos para incentivar la asistencia, concretar las fechas para cumplir cada actividad</t>
  </si>
  <si>
    <t xml:space="preserve">Jefe de Mercadeo y Ventas 
Comunicadora
</t>
  </si>
  <si>
    <t>Líder de Planeación - Calidad y comunicadora</t>
  </si>
  <si>
    <t>Mercadeo y Ventas (Comunicadora, SIAU)</t>
  </si>
  <si>
    <t>Gerencia 
Jefe de Mercadeo y Ventas
Comunicadora</t>
  </si>
  <si>
    <t>Índice de satisfacción en la Audiencia de rendición de cuentas (logrando una satisfacción superior al 90%)</t>
  </si>
  <si>
    <t xml:space="preserve">Jefe de Mercadeo y Ventas
Comunicadora
Jefe de calidad y planeación </t>
  </si>
  <si>
    <t xml:space="preserve">PROMEDIO DE CUMPLIMIENTO TERCER COMPONENTE - RENDICIÓN DE CUENTAS </t>
  </si>
  <si>
    <t>COMPONENTE  4:  SERVICIO AL CIUDADANO</t>
  </si>
  <si>
    <t>Indicador</t>
  </si>
  <si>
    <t>Mejorar, incentivar y realizar seguimiento a la  efectividad del uso del aplicativo web para de gestión de PQRSD,  informando al Comité de Control Interno y  Calidad los resultados.</t>
  </si>
  <si>
    <t>Mercadeo y Ventas
(Oficina de Atención al Usuario)</t>
  </si>
  <si>
    <r>
      <rPr>
        <b/>
        <sz val="14"/>
        <color indexed="8"/>
        <rFont val="Calibri"/>
        <family val="2"/>
      </rPr>
      <t xml:space="preserve">Subcomponente 4
</t>
    </r>
    <r>
      <rPr>
        <sz val="14"/>
        <color indexed="8"/>
        <rFont val="Calibri"/>
        <family val="2"/>
      </rPr>
      <t>Normativo y procedimental</t>
    </r>
  </si>
  <si>
    <t>Normograma actualizado, publicado con acceso a colaboradores y comunidad en forma cuatrimestral</t>
  </si>
  <si>
    <t>Oficina de jurídica</t>
  </si>
  <si>
    <t>Jefe de Mercadeo y Ventas
(Oficina de Atención al Usuario)</t>
  </si>
  <si>
    <t xml:space="preserve">PROMEDIO DE CUMPLIMIENTO CUARTO COMPONENTE - SERVICIO AL CIUDADANO </t>
  </si>
  <si>
    <t>COMPONENTE 5:  TRANSPARENCIA Y ACCESO A LA INFORMACIÓN (Ley 1712/2014)</t>
  </si>
  <si>
    <t>Jefe de mercadeo y ventas 
SIUA
Jefes de Procesos</t>
  </si>
  <si>
    <t xml:space="preserve">PROMEDIO DE CUMPLIMIENTO QUINTO COMPONENTE - TRANSPARENCIA Y ACCESO A  LA INFORMACIÓN </t>
  </si>
  <si>
    <t xml:space="preserve">Jefe de calidad y planeación
Jefe de mercadeo
Jefe de Ambiente Físico </t>
  </si>
  <si>
    <t>Frecuencia de uso del aplicativo virtual para el reporte de PQRSD (&gt;= al 10% de las manifestaciones se reciban)</t>
  </si>
  <si>
    <t>Jefe Sistemas de información</t>
  </si>
  <si>
    <t>Septiembre a Dic de 2021</t>
  </si>
  <si>
    <t xml:space="preserve">Líder de Planeación. Calidad - 2da Línea de Defensa
</t>
  </si>
  <si>
    <t xml:space="preserve">Líder de Planeación. Calidad- 2da Línea de Defensa
Jefe de mercadeo  </t>
  </si>
  <si>
    <t xml:space="preserve">Jefe de mercadeo - Comunicadora 
</t>
  </si>
  <si>
    <t xml:space="preserve">Jefes de procesos - 1ra y 2da  Línea de defensa </t>
  </si>
  <si>
    <t xml:space="preserve">Líder de Planeación. Calidad- 2da Línea de Defensa
</t>
  </si>
  <si>
    <t xml:space="preserve">Jefe de mercadeo- SIAU  
Jefe de calidad y planeación </t>
  </si>
  <si>
    <t>Conocer los espacios de participación programados por la Administración del Municipio, y hacer parte activa de las salidas a otros espacios de rendición de cuentas y dialogo directo con las Juntas de Acción Comunal, Asociaciones de usuarios, veedores y publicar informe en la web.</t>
  </si>
  <si>
    <t xml:space="preserve">Resocializar con el comité de rendición de cuentas el Manual  y reglamento de Rendición de Cuentas </t>
  </si>
  <si>
    <t xml:space="preserve">Publicar y consultar los formularios sobre las preguntas formuladas por los usuarios, para dar respuesta oportuna a las mismas.  
</t>
  </si>
  <si>
    <t>Jefe Sistemas de Información- Submesa  de Archivo Administrativo y Gobierno Digital</t>
  </si>
  <si>
    <r>
      <rPr>
        <b/>
        <sz val="13"/>
        <color indexed="8"/>
        <rFont val="Calibri"/>
        <family val="2"/>
      </rPr>
      <t xml:space="preserve">Subcomponente/
proceso  2
</t>
    </r>
    <r>
      <rPr>
        <sz val="13"/>
        <color indexed="8"/>
        <rFont val="Calibri"/>
        <family val="2"/>
      </rPr>
      <t>Construcción del Mapa de Riesgos de Corrupción y Actualización del Plan</t>
    </r>
  </si>
  <si>
    <r>
      <rPr>
        <b/>
        <sz val="13"/>
        <color indexed="8"/>
        <rFont val="Calibri"/>
        <family val="2"/>
      </rPr>
      <t>Subcomponente 1</t>
    </r>
    <r>
      <rPr>
        <sz val="13"/>
        <color indexed="8"/>
        <rFont val="Calibri"/>
        <family val="2"/>
      </rPr>
      <t xml:space="preserve">
Planificación- Identificación  y Priorización de Tramites</t>
    </r>
  </si>
  <si>
    <t>Componente 1: Gestión del Riesgo de Corrupción  -Mapa de Riesgos de Corrupción</t>
  </si>
  <si>
    <t>Componente 2: Antitrámites</t>
  </si>
  <si>
    <t>Componente 3:  Rendición de cuentas</t>
  </si>
  <si>
    <t>Componente 4:  Servicio al Ciudadano</t>
  </si>
  <si>
    <t>Componente 5:  Transparencia y Acceso a la Información</t>
  </si>
  <si>
    <t>Número de indicadores</t>
  </si>
  <si>
    <t>Mayo  a  Agosto 2022</t>
  </si>
  <si>
    <t>Febrero a abril de 2022</t>
  </si>
  <si>
    <t>Enero a  Diciembre de 2022</t>
  </si>
  <si>
    <t>Marzo a   Dic de 2022</t>
  </si>
  <si>
    <t>Abril a Noviembre de 2022</t>
  </si>
  <si>
    <t>Enero a Diciembre de 2022</t>
  </si>
  <si>
    <t>Febrero a noviembre de 2022</t>
  </si>
  <si>
    <t xml:space="preserve">Publicar oportunamente  en la pagina web de la ESE, el informe de gestión de la Entidad de la vigencia anterior, incorporando el resultado de los tramites de la PQRS, temas normativos y  de interés. </t>
  </si>
  <si>
    <t>Marzo a  Diciembre de 2022</t>
  </si>
  <si>
    <t>Feb a Abr 2022</t>
  </si>
  <si>
    <t xml:space="preserve">Actualizar el Manual de Rendición de cuentas institucional, teniendo en cuenta  los lineamientos definidos por la función pública en el Manual Único de Rendición de Cuentas -  MURC. Versión 2 </t>
  </si>
  <si>
    <t>Mayo de 2022</t>
  </si>
  <si>
    <t>Antes de 30 de abril 2022</t>
  </si>
  <si>
    <t>Divulgar por diversos canales de comunicación píldoras informativas del informe de rendición de cuentas para todos los grupos de valor.</t>
  </si>
  <si>
    <t>Febrero a abril de   2022</t>
  </si>
  <si>
    <t>Marzo a   Diciembre de 2022</t>
  </si>
  <si>
    <t>Enero a diciembre   2022</t>
  </si>
  <si>
    <t>Publicar en la página web de la E.S.E., los resultados en  la audiencia pública de rendición de cuentas, así como el nivel de satisfacción sobre la audiencia pública.</t>
  </si>
  <si>
    <t>Abril y mayo de 2022</t>
  </si>
  <si>
    <t>Mayo a octubre de 2022</t>
  </si>
  <si>
    <t xml:space="preserve">Mercadeo y Ventas
Comunicaciones </t>
  </si>
  <si>
    <t>Febrero a Diciembre de 2022</t>
  </si>
  <si>
    <t>Abril a Diciembre de 2022</t>
  </si>
  <si>
    <t xml:space="preserve">Jefe de calidad y planeación
</t>
  </si>
  <si>
    <t>Febrero a Diciembre  de 2022</t>
  </si>
  <si>
    <t>Abril, agosto y Diciembre 2022</t>
  </si>
  <si>
    <t>Enero a  Diciembre 2022</t>
  </si>
  <si>
    <t>Jefe de Mercadeo y Ventas 
(Comunicaciones)</t>
  </si>
  <si>
    <t>Enero a abril de 2022</t>
  </si>
  <si>
    <t>Abril, Agosto y Noviembre 2022</t>
  </si>
  <si>
    <t xml:space="preserve">COMPONENTE 6:  ADICIONAL DE INTEGRIDAD </t>
  </si>
  <si>
    <t xml:space="preserve">Subcomponente 1
Implementación del código de integridad </t>
  </si>
  <si>
    <t xml:space="preserve">Jefe de talento humano </t>
  </si>
  <si>
    <t xml:space="preserve">Componente 6: Adicional - Integridad </t>
  </si>
  <si>
    <t>Comunicaciones</t>
  </si>
  <si>
    <t>Diseñar e implementar capacitación en  rendición de cuentas y control social, para cliente interno</t>
  </si>
  <si>
    <r>
      <rPr>
        <b/>
        <sz val="13"/>
        <color indexed="8"/>
        <rFont val="Calibri"/>
        <family val="2"/>
      </rPr>
      <t>Subcomponente 3</t>
    </r>
    <r>
      <rPr>
        <sz val="13"/>
        <color indexed="8"/>
        <rFont val="Calibri"/>
        <family val="2"/>
      </rPr>
      <t xml:space="preserve">
</t>
    </r>
    <r>
      <rPr>
        <b/>
        <sz val="13"/>
        <color indexed="8"/>
        <rFont val="Calibri"/>
        <family val="2"/>
      </rPr>
      <t>I</t>
    </r>
    <r>
      <rPr>
        <b/>
        <sz val="14"/>
        <color indexed="8"/>
        <rFont val="Calibri"/>
        <family val="2"/>
      </rPr>
      <t>ncentivos</t>
    </r>
    <r>
      <rPr>
        <sz val="14"/>
        <color indexed="8"/>
        <rFont val="Calibri"/>
        <family val="2"/>
      </rPr>
      <t xml:space="preserve"> para motivar la cultura de la rendición y petición de cuentas</t>
    </r>
  </si>
  <si>
    <t>Total tramites en proceso de racionalización u optimización publicados en SUIT</t>
  </si>
  <si>
    <t>Jefe de control interno
3ra Línea de Defensa.</t>
  </si>
  <si>
    <t>Febrero, a noviembre 2022</t>
  </si>
  <si>
    <t>Jefes de procesos</t>
  </si>
  <si>
    <t xml:space="preserve">Enero  de 2022
</t>
  </si>
  <si>
    <t xml:space="preserve">Julio a  Noviembre de 2022
</t>
  </si>
  <si>
    <r>
      <t>Proporción de jefes de servicio (</t>
    </r>
    <r>
      <rPr>
        <b/>
        <sz val="12"/>
        <color indexed="8"/>
        <rFont val="Calibri"/>
        <family val="2"/>
      </rPr>
      <t>20)</t>
    </r>
    <r>
      <rPr>
        <sz val="12"/>
        <color indexed="8"/>
        <rFont val="Calibri"/>
        <family val="2"/>
      </rPr>
      <t xml:space="preserve"> y  Lideres de procesos (</t>
    </r>
    <r>
      <rPr>
        <b/>
        <sz val="12"/>
        <color indexed="8"/>
        <rFont val="Calibri"/>
        <family val="2"/>
      </rPr>
      <t>20</t>
    </r>
    <r>
      <rPr>
        <sz val="12"/>
        <color indexed="8"/>
        <rFont val="Calibri"/>
        <family val="2"/>
      </rPr>
      <t xml:space="preserve">), reentrenados en el aplicativo informático para la administración y gestión de la matriz de riesgos y el  seguimiento al controles. 
</t>
    </r>
  </si>
  <si>
    <t>mayo  a 
agosto 2022</t>
  </si>
  <si>
    <t>febrero a Noviembre 2022</t>
  </si>
  <si>
    <t>Publicar en el SUIT el formulario de identificación de trámites y procesos</t>
  </si>
  <si>
    <t>Informe de seguimiento a los trámites en proceso de racionalización y optimización con beneficio directo al usuario.</t>
  </si>
  <si>
    <t>% cumplimiento del plan de racionalización y optimización de trámites. Meta: &gt;=80%</t>
  </si>
  <si>
    <t>Publicación en el SUIT</t>
  </si>
  <si>
    <t xml:space="preserve">Acta de comité con mínimo 30 días de anticipación a la rendición, con estrategias definidas.
</t>
  </si>
  <si>
    <t xml:space="preserve">Informes (1) y formatos publicado oportunamente (&lt;30 días de la audiencia pública)
</t>
  </si>
  <si>
    <t xml:space="preserve">% de cumplimiento de las acciones planeadas para garantizar el acceso y efectiva participación de la comunidad a la(s) rendición de cuentas. (100%) </t>
  </si>
  <si>
    <r>
      <t xml:space="preserve">Total espacios de participación y diálogo donde el hospital participa (mínimo 6 espacios, con asistencia de directivos y de otros funcionarios para rendición de cuentas, publicado en la web. </t>
    </r>
    <r>
      <rPr>
        <b/>
        <sz val="14"/>
        <color indexed="12"/>
        <rFont val="Calibri"/>
        <family val="2"/>
      </rPr>
      <t xml:space="preserve"> </t>
    </r>
    <r>
      <rPr>
        <sz val="12"/>
        <color indexed="8"/>
        <rFont val="Calibri"/>
        <family val="2"/>
      </rPr>
      <t xml:space="preserve">
</t>
    </r>
    <r>
      <rPr>
        <i/>
        <sz val="12"/>
        <color indexed="8"/>
        <rFont val="Calibri"/>
        <family val="2"/>
      </rPr>
      <t>nota: esta actividad dependerá de las condiciones de la contingencia con el COVID-19 y el acceso a comunicación virtual.</t>
    </r>
  </si>
  <si>
    <t xml:space="preserve">Jefe de Mercadeo y Ventas
Comunicadora
</t>
  </si>
  <si>
    <r>
      <t>Oportunidad en la publicación en la pagina de la Supersalud de la información requerida en cuanto a los resultados. (&lt;=20 días de realizada la audiencia).</t>
    </r>
    <r>
      <rPr>
        <b/>
        <sz val="14"/>
        <color indexed="12"/>
        <rFont val="Calibri"/>
        <family val="2"/>
      </rPr>
      <t xml:space="preserve"> </t>
    </r>
  </si>
  <si>
    <r>
      <rPr>
        <b/>
        <sz val="13"/>
        <color indexed="8"/>
        <rFont val="Calibri"/>
        <family val="2"/>
      </rPr>
      <t xml:space="preserve">Subcomponente 2 </t>
    </r>
    <r>
      <rPr>
        <sz val="13"/>
        <color indexed="8"/>
        <rFont val="Calibri"/>
        <family val="2"/>
      </rPr>
      <t xml:space="preserve">                                           Diálogo de doble vía con la ciudadanía y sus organizaciones</t>
    </r>
  </si>
  <si>
    <r>
      <rPr>
        <b/>
        <sz val="13"/>
        <color indexed="8"/>
        <rFont val="Calibri"/>
        <family val="2"/>
      </rPr>
      <t>Subcomponente 4</t>
    </r>
    <r>
      <rPr>
        <sz val="13"/>
        <color indexed="8"/>
        <rFont val="Calibri"/>
        <family val="2"/>
      </rPr>
      <t xml:space="preserve"> 
Evaluación y retroalimentación a  la gestión institucional</t>
    </r>
  </si>
  <si>
    <t>Febrero, abril, julio, octubre, 2022</t>
  </si>
  <si>
    <t>Trámites y procedimientos publicados en la WEB con link que vincule a los trámites registrados en SUIT</t>
  </si>
  <si>
    <t xml:space="preserve">Publicar el 100% de los trámites en la WEB con link que redirecciona a los trámites del SUIT. </t>
  </si>
  <si>
    <t>Mínimo 3 informes en la vigencia</t>
  </si>
  <si>
    <t xml:space="preserve">Planeación </t>
  </si>
  <si>
    <t>Porcentaje de cumplimiento del plan de comunicaciones para el cliente externo &gt;=80%</t>
  </si>
  <si>
    <r>
      <rPr>
        <b/>
        <sz val="12"/>
        <color indexed="8"/>
        <rFont val="Calibri"/>
        <family val="2"/>
      </rPr>
      <t xml:space="preserve">Subcomponente 1
</t>
    </r>
    <r>
      <rPr>
        <sz val="12"/>
        <color indexed="8"/>
        <rFont val="Calibri"/>
        <family val="2"/>
      </rPr>
      <t>Lineamientos de Transparencia Activa</t>
    </r>
  </si>
  <si>
    <r>
      <rPr>
        <b/>
        <sz val="12"/>
        <color indexed="8"/>
        <rFont val="Calibri"/>
        <family val="2"/>
      </rPr>
      <t>Subcomponente 2</t>
    </r>
    <r>
      <rPr>
        <sz val="12"/>
        <color indexed="8"/>
        <rFont val="Calibri"/>
        <family val="2"/>
      </rPr>
      <t xml:space="preserve">
Lineamientos de Transparencia Pasiva</t>
    </r>
  </si>
  <si>
    <r>
      <rPr>
        <b/>
        <sz val="12"/>
        <color indexed="8"/>
        <rFont val="Calibri"/>
        <family val="2"/>
      </rPr>
      <t xml:space="preserve">Subcomponente 3
</t>
    </r>
    <r>
      <rPr>
        <sz val="12"/>
        <color indexed="8"/>
        <rFont val="Calibri"/>
        <family val="2"/>
      </rPr>
      <t>Elaboración los Instrumentos de Gestión de la Información</t>
    </r>
  </si>
  <si>
    <r>
      <rPr>
        <b/>
        <sz val="12"/>
        <color indexed="8"/>
        <rFont val="Calibri"/>
        <family val="2"/>
      </rPr>
      <t xml:space="preserve">Subcomponente 4
</t>
    </r>
    <r>
      <rPr>
        <sz val="12"/>
        <color indexed="8"/>
        <rFont val="Calibri"/>
        <family val="2"/>
      </rPr>
      <t>Criterio diferencial de accesibilidad</t>
    </r>
  </si>
  <si>
    <r>
      <rPr>
        <b/>
        <sz val="12"/>
        <color indexed="8"/>
        <rFont val="Calibri"/>
        <family val="2"/>
      </rPr>
      <t xml:space="preserve">Subcomponente 5
</t>
    </r>
    <r>
      <rPr>
        <sz val="12"/>
        <color indexed="8"/>
        <rFont val="Calibri"/>
        <family val="2"/>
      </rPr>
      <t>Monitoreo del Acceso a la Información Pública</t>
    </r>
  </si>
  <si>
    <t>Gestión Servicios</t>
  </si>
  <si>
    <r>
      <rPr>
        <b/>
        <sz val="11"/>
        <color indexed="8"/>
        <rFont val="Calibri"/>
        <family val="2"/>
      </rPr>
      <t>Subcomponente 1</t>
    </r>
    <r>
      <rPr>
        <sz val="11"/>
        <color theme="1"/>
        <rFont val="Calibri"/>
        <family val="2"/>
        <scheme val="minor"/>
      </rPr>
      <t xml:space="preserve">
Estructura administrativa y Direccionamiento estratégico </t>
    </r>
  </si>
  <si>
    <r>
      <rPr>
        <b/>
        <sz val="12"/>
        <color indexed="8"/>
        <rFont val="Calibri"/>
        <family val="2"/>
      </rPr>
      <t>Subcomponente 2</t>
    </r>
    <r>
      <rPr>
        <sz val="12"/>
        <color indexed="8"/>
        <rFont val="Calibri"/>
        <family val="2"/>
      </rPr>
      <t xml:space="preserve"> 
Fortalecimiento de los canales de atención</t>
    </r>
  </si>
  <si>
    <r>
      <rPr>
        <b/>
        <sz val="12"/>
        <color indexed="8"/>
        <rFont val="Calibri"/>
        <family val="2"/>
      </rPr>
      <t>Subcomponente 3</t>
    </r>
    <r>
      <rPr>
        <sz val="12"/>
        <color indexed="8"/>
        <rFont val="Calibri"/>
        <family val="2"/>
      </rPr>
      <t xml:space="preserve">
Talento humano</t>
    </r>
  </si>
  <si>
    <t>N/A</t>
  </si>
  <si>
    <t>Componentes del Plan Anticorrupción y Atención al Ciudadano 2022</t>
  </si>
  <si>
    <t>Desde planeación sugerimos hacer validación a la meta de 0.1% lo cuál no es coherente con los resultados obtenidos durante todas las mediciones de PQRS</t>
  </si>
  <si>
    <t>3.1.1</t>
  </si>
  <si>
    <t>3.3.1</t>
  </si>
  <si>
    <t>4.1,1</t>
  </si>
  <si>
    <t>5.1.1</t>
  </si>
  <si>
    <t>5.2,1</t>
  </si>
  <si>
    <t>5.3.1</t>
  </si>
  <si>
    <t>5.4.1</t>
  </si>
  <si>
    <t>5.5.1</t>
  </si>
  <si>
    <t>6.1.2</t>
  </si>
  <si>
    <t>6.1.3</t>
  </si>
  <si>
    <t>6.1.4</t>
  </si>
  <si>
    <t>6.1.5</t>
  </si>
  <si>
    <t>6.1.6</t>
  </si>
  <si>
    <t>%
cumple</t>
  </si>
  <si>
    <r>
      <t>Promedio de Cumplimiento (%)</t>
    </r>
    <r>
      <rPr>
        <sz val="14"/>
        <color indexed="8"/>
        <rFont val="Calibri"/>
        <family val="2"/>
      </rPr>
      <t xml:space="preserve"> (58 actividades)</t>
    </r>
  </si>
  <si>
    <t>Observaciones</t>
  </si>
  <si>
    <t>% cumplimiento 2°. Componente a abril 2022</t>
  </si>
  <si>
    <t xml:space="preserve">     Seguimiento por la Oficina de Control Interno 
      Ejecución de la Acciones de Enero a Abril 2022</t>
  </si>
  <si>
    <t>Manual de Rendición de cuentas institucional actualizado  con  lineamientos definidos por la función pública en el Manual Único de Rendición de Cuentas -  MURC. Versión 2 .</t>
  </si>
  <si>
    <r>
      <t>Porcentaje de  cumplimiento de las acciones priorizadas a implementarse para el 2021, en el autodiagnóstico "</t>
    </r>
    <r>
      <rPr>
        <b/>
        <sz val="12"/>
        <color indexed="8"/>
        <rFont val="Calibri"/>
        <family val="2"/>
      </rPr>
      <t>3.5 "Integridad " del  MIPG</t>
    </r>
    <r>
      <rPr>
        <sz val="12"/>
        <color indexed="8"/>
        <rFont val="Calibri"/>
        <family val="2"/>
      </rPr>
      <t xml:space="preserve"> (&gt;=90%) </t>
    </r>
  </si>
  <si>
    <r>
      <t>Proporción de</t>
    </r>
    <r>
      <rPr>
        <b/>
        <sz val="12"/>
        <color indexed="8"/>
        <rFont val="Calibri"/>
        <family val="2"/>
      </rPr>
      <t xml:space="preserve"> funcionarios capacitados</t>
    </r>
    <r>
      <rPr>
        <sz val="12"/>
        <color indexed="8"/>
        <rFont val="Calibri"/>
        <family val="2"/>
      </rPr>
      <t xml:space="preserve"> en integridad y ética de lo público   (&gt;=</t>
    </r>
    <r>
      <rPr>
        <b/>
        <sz val="16"/>
        <color indexed="8"/>
        <rFont val="Calibri"/>
        <family val="2"/>
      </rPr>
      <t>80%</t>
    </r>
    <r>
      <rPr>
        <sz val="12"/>
        <color indexed="8"/>
        <rFont val="Calibri"/>
        <family val="2"/>
      </rPr>
      <t xml:space="preserve"> del total de funcionarios y contratistas)
</t>
    </r>
    <r>
      <rPr>
        <b/>
        <sz val="12"/>
        <color indexed="8"/>
        <rFont val="Calibri"/>
        <family val="2"/>
      </rPr>
      <t>Calificación</t>
    </r>
    <r>
      <rPr>
        <sz val="12"/>
        <color indexed="8"/>
        <rFont val="Calibri"/>
        <family val="2"/>
      </rPr>
      <t xml:space="preserve"> promedio &gt;=8.5</t>
    </r>
  </si>
  <si>
    <r>
      <t>Proporción de</t>
    </r>
    <r>
      <rPr>
        <b/>
        <sz val="12"/>
        <color indexed="8"/>
        <rFont val="Calibri"/>
        <family val="2"/>
      </rPr>
      <t xml:space="preserve"> funcionarios capacitados</t>
    </r>
    <r>
      <rPr>
        <sz val="12"/>
        <color indexed="8"/>
        <rFont val="Calibri"/>
        <family val="2"/>
      </rPr>
      <t xml:space="preserve"> en conflictos de interés    (&gt;=</t>
    </r>
    <r>
      <rPr>
        <b/>
        <sz val="12"/>
        <color indexed="8"/>
        <rFont val="Calibri"/>
        <family val="2"/>
      </rPr>
      <t>40 %</t>
    </r>
    <r>
      <rPr>
        <sz val="12"/>
        <color indexed="8"/>
        <rFont val="Calibri"/>
        <family val="2"/>
      </rPr>
      <t xml:space="preserve"> del total de funcionarios y contratistas)
</t>
    </r>
    <r>
      <rPr>
        <b/>
        <sz val="12"/>
        <color indexed="8"/>
        <rFont val="Calibri"/>
        <family val="2"/>
      </rPr>
      <t>Calificación</t>
    </r>
    <r>
      <rPr>
        <sz val="12"/>
        <color indexed="8"/>
        <rFont val="Calibri"/>
        <family val="2"/>
      </rPr>
      <t xml:space="preserve"> promedio &gt;=8.5</t>
    </r>
  </si>
  <si>
    <r>
      <t>Proporción de</t>
    </r>
    <r>
      <rPr>
        <b/>
        <sz val="12"/>
        <color indexed="8"/>
        <rFont val="Calibri"/>
        <family val="2"/>
      </rPr>
      <t xml:space="preserve"> funcionarios capacitado</t>
    </r>
    <r>
      <rPr>
        <sz val="12"/>
        <color indexed="8"/>
        <rFont val="Calibri"/>
        <family val="2"/>
      </rPr>
      <t>s en enfoque de genero y  protocolo de hostigamiento sexual    (&gt;=30% del total de funcionarios y contratistas)
Calificación promedio &gt;=8.6</t>
    </r>
  </si>
  <si>
    <r>
      <t xml:space="preserve">Proporción de </t>
    </r>
    <r>
      <rPr>
        <b/>
        <sz val="12"/>
        <color indexed="8"/>
        <rFont val="Calibri"/>
        <family val="2"/>
      </rPr>
      <t>procesos e</t>
    </r>
    <r>
      <rPr>
        <sz val="12"/>
        <color indexed="8"/>
        <rFont val="Calibri"/>
        <family val="2"/>
      </rPr>
      <t xml:space="preserve">n los cuales se incluye en la matriz de riesgos, la  identificación de riesgos y controles  relacionados con los conflictos de interés. </t>
    </r>
  </si>
  <si>
    <r>
      <rPr>
        <b/>
        <sz val="12"/>
        <color indexed="8"/>
        <rFont val="Calibri"/>
        <family val="2"/>
      </rPr>
      <t>Total informes</t>
    </r>
    <r>
      <rPr>
        <sz val="12"/>
        <color indexed="8"/>
        <rFont val="Calibri"/>
        <family val="2"/>
      </rPr>
      <t xml:space="preserve"> presentados al CIGYD  sobre el cumplimiento del </t>
    </r>
    <r>
      <rPr>
        <b/>
        <sz val="12"/>
        <color indexed="8"/>
        <rFont val="Calibri"/>
        <family val="2"/>
      </rPr>
      <t>esquema de publicación</t>
    </r>
    <r>
      <rPr>
        <sz val="12"/>
        <color indexed="8"/>
        <rFont val="Calibri"/>
        <family val="2"/>
      </rPr>
      <t xml:space="preserve"> de la ESE</t>
    </r>
  </si>
  <si>
    <r>
      <rPr>
        <b/>
        <sz val="12"/>
        <color indexed="8"/>
        <rFont val="Calibri"/>
        <family val="2"/>
      </rPr>
      <t>Informe de la Matriz ITA publicado</t>
    </r>
    <r>
      <rPr>
        <sz val="12"/>
        <color indexed="8"/>
        <rFont val="Calibri"/>
        <family val="2"/>
      </rPr>
      <t xml:space="preserve"> oportunamente  de acuerdo a la fecha establecida por la Procuraduría General de la Nación (100%, 162 ítems publicados)</t>
    </r>
    <r>
      <rPr>
        <i/>
        <sz val="12"/>
        <color indexed="8"/>
        <rFont val="Calibri"/>
        <family val="2"/>
      </rPr>
      <t xml:space="preserve"> Nota: depende de la programación de la Procuraduría</t>
    </r>
  </si>
  <si>
    <r>
      <t xml:space="preserve">Total de documentos nuevos publicados que </t>
    </r>
    <r>
      <rPr>
        <b/>
        <sz val="12"/>
        <color indexed="8"/>
        <rFont val="Calibri"/>
        <family val="2"/>
      </rPr>
      <t>cumplen con los criterios de accesibilidad y usabilidad</t>
    </r>
    <r>
      <rPr>
        <sz val="12"/>
        <color indexed="8"/>
        <rFont val="Calibri"/>
        <family val="2"/>
      </rPr>
      <t xml:space="preserve"> al usuario en la sección de transparencia &gt;= 80% de los documentos nuevos publicados</t>
    </r>
  </si>
  <si>
    <r>
      <t>Meta: de acuerdo al</t>
    </r>
    <r>
      <rPr>
        <b/>
        <sz val="12"/>
        <color indexed="8"/>
        <rFont val="Calibri"/>
        <family val="2"/>
      </rPr>
      <t xml:space="preserve"> plan de capacitaciones</t>
    </r>
    <r>
      <rPr>
        <sz val="12"/>
        <color indexed="8"/>
        <rFont val="Calibri"/>
        <family val="2"/>
      </rPr>
      <t xml:space="preserve"> institucional. </t>
    </r>
  </si>
  <si>
    <r>
      <rPr>
        <b/>
        <sz val="12"/>
        <color indexed="8"/>
        <rFont val="Calibri"/>
        <family val="2"/>
      </rPr>
      <t>Total</t>
    </r>
    <r>
      <rPr>
        <sz val="12"/>
        <color indexed="8"/>
        <rFont val="Calibri"/>
        <family val="2"/>
      </rPr>
      <t xml:space="preserve"> de actualizaciones de la</t>
    </r>
    <r>
      <rPr>
        <b/>
        <sz val="12"/>
        <color indexed="8"/>
        <rFont val="Calibri"/>
        <family val="2"/>
      </rPr>
      <t xml:space="preserve"> documentación</t>
    </r>
    <r>
      <rPr>
        <sz val="12"/>
        <color indexed="8"/>
        <rFont val="Calibri"/>
        <family val="2"/>
      </rPr>
      <t xml:space="preserve"> publicada que cumple con </t>
    </r>
    <r>
      <rPr>
        <b/>
        <sz val="12"/>
        <color indexed="8"/>
        <rFont val="Calibri"/>
        <family val="2"/>
      </rPr>
      <t xml:space="preserve">lenguaje claro </t>
    </r>
    <r>
      <rPr>
        <sz val="12"/>
        <color indexed="8"/>
        <rFont val="Calibri"/>
        <family val="2"/>
      </rPr>
      <t>en el link "Participa" &gt;=80%</t>
    </r>
  </si>
  <si>
    <r>
      <rPr>
        <b/>
        <sz val="12"/>
        <color indexed="8"/>
        <rFont val="Calibri"/>
        <family val="2"/>
      </rPr>
      <t>Total documento revisado</t>
    </r>
    <r>
      <rPr>
        <sz val="12"/>
        <color indexed="8"/>
        <rFont val="Calibri"/>
        <family val="2"/>
      </rPr>
      <t xml:space="preserve"> y de ser necesario a</t>
    </r>
    <r>
      <rPr>
        <b/>
        <sz val="12"/>
        <color indexed="8"/>
        <rFont val="Calibri"/>
        <family val="2"/>
      </rPr>
      <t>ctualizado</t>
    </r>
    <r>
      <rPr>
        <sz val="12"/>
        <color indexed="8"/>
        <rFont val="Calibri"/>
        <family val="2"/>
      </rPr>
      <t xml:space="preserve"> y aprobado por las submesa correspondiente y el CIGyD  (meta 100% de los que se identifiquen para actualizar aprobados por Submesa y CIGyD.  Para la vigencia 2022 se tienen programados los siguientes:  </t>
    </r>
    <r>
      <rPr>
        <b/>
        <sz val="12"/>
        <color indexed="8"/>
        <rFont val="Calibri"/>
        <family val="2"/>
      </rPr>
      <t>Registro de Activos</t>
    </r>
    <r>
      <rPr>
        <sz val="12"/>
        <color indexed="8"/>
        <rFont val="Calibri"/>
        <family val="2"/>
      </rPr>
      <t xml:space="preserve"> de Información e</t>
    </r>
    <r>
      <rPr>
        <b/>
        <sz val="12"/>
        <color indexed="8"/>
        <rFont val="Calibri"/>
        <family val="2"/>
      </rPr>
      <t xml:space="preserve"> Índice de Información</t>
    </r>
    <r>
      <rPr>
        <sz val="12"/>
        <color indexed="8"/>
        <rFont val="Calibri"/>
        <family val="2"/>
      </rPr>
      <t xml:space="preserve"> Clasificada y Reservada </t>
    </r>
  </si>
  <si>
    <r>
      <t xml:space="preserve">Sitio de la página web "Participa" </t>
    </r>
    <r>
      <rPr>
        <b/>
        <sz val="12"/>
        <color indexed="8"/>
        <rFont val="Calibri"/>
        <family val="2"/>
      </rPr>
      <t xml:space="preserve"> implementado</t>
    </r>
    <r>
      <rPr>
        <sz val="12"/>
        <color indexed="8"/>
        <rFont val="Calibri"/>
        <family val="2"/>
      </rPr>
      <t xml:space="preserve"> en cumplimiento de los requisitos de la Resolución 1519 de 2020 de MinTIC. </t>
    </r>
  </si>
  <si>
    <r>
      <t>Proporción de</t>
    </r>
    <r>
      <rPr>
        <b/>
        <sz val="12"/>
        <color indexed="8"/>
        <rFont val="Calibri"/>
        <family val="2"/>
      </rPr>
      <t xml:space="preserve"> conjunto de datos abiertos actualizados</t>
    </r>
    <r>
      <rPr>
        <sz val="12"/>
        <color indexed="8"/>
        <rFont val="Calibri"/>
        <family val="2"/>
      </rPr>
      <t xml:space="preserve"> (Meta: 5 conjuntos de datos abiertos actualizados = 100%)</t>
    </r>
  </si>
  <si>
    <r>
      <t xml:space="preserve">Proporción de </t>
    </r>
    <r>
      <rPr>
        <b/>
        <sz val="12"/>
        <color indexed="8"/>
        <rFont val="Calibri"/>
        <family val="2"/>
      </rPr>
      <t>cumplimiento</t>
    </r>
    <r>
      <rPr>
        <sz val="12"/>
        <color indexed="8"/>
        <rFont val="Calibri"/>
        <family val="2"/>
      </rPr>
      <t xml:space="preserve"> de las acciones priorizadas para la vigencia 2022 en </t>
    </r>
    <r>
      <rPr>
        <b/>
        <sz val="12"/>
        <color indexed="8"/>
        <rFont val="Calibri"/>
        <family val="2"/>
      </rPr>
      <t xml:space="preserve">política de gobierno digital </t>
    </r>
    <r>
      <rPr>
        <sz val="12"/>
        <color indexed="8"/>
        <rFont val="Calibri"/>
        <family val="2"/>
      </rPr>
      <t xml:space="preserve"> (&gt;=90%)</t>
    </r>
  </si>
  <si>
    <r>
      <rPr>
        <b/>
        <sz val="12"/>
        <color indexed="8"/>
        <rFont val="Calibri"/>
        <family val="2"/>
      </rPr>
      <t>Total reportes</t>
    </r>
    <r>
      <rPr>
        <sz val="12"/>
        <color indexed="8"/>
        <rFont val="Calibri"/>
        <family val="2"/>
      </rPr>
      <t xml:space="preserve"> de seguimiento  a los resultados a la submesa y al CIGyD (3 informes=100%)</t>
    </r>
  </si>
  <si>
    <r>
      <rPr>
        <b/>
        <sz val="12"/>
        <color indexed="8"/>
        <rFont val="Calibri"/>
        <family val="2"/>
      </rPr>
      <t xml:space="preserve">Promedio de la Satisfacción </t>
    </r>
    <r>
      <rPr>
        <sz val="12"/>
        <color indexed="8"/>
        <rFont val="Calibri"/>
        <family val="2"/>
      </rPr>
      <t>Global del paciente en cuanto al servicio recibido (meta &gt;=95%)</t>
    </r>
  </si>
  <si>
    <r>
      <rPr>
        <b/>
        <sz val="12"/>
        <color indexed="8"/>
        <rFont val="Calibri"/>
        <family val="2"/>
      </rPr>
      <t>Total informes  publicados</t>
    </r>
    <r>
      <rPr>
        <sz val="12"/>
        <color indexed="8"/>
        <rFont val="Calibri"/>
        <family val="2"/>
      </rPr>
      <t xml:space="preserve"> en la web con reporte en la </t>
    </r>
    <r>
      <rPr>
        <b/>
        <sz val="12"/>
        <color indexed="8"/>
        <rFont val="Calibri"/>
        <family val="2"/>
      </rPr>
      <t>oportunidad en respuesta</t>
    </r>
    <r>
      <rPr>
        <sz val="12"/>
        <color indexed="8"/>
        <rFont val="Calibri"/>
        <family val="2"/>
      </rPr>
      <t xml:space="preserve"> de peticiones, quejas y reclamos - PQRSD  incluyendo el </t>
    </r>
    <r>
      <rPr>
        <b/>
        <sz val="12"/>
        <color indexed="8"/>
        <rFont val="Calibri"/>
        <family val="2"/>
      </rPr>
      <t>total de peticiones negadas</t>
    </r>
    <r>
      <rPr>
        <sz val="12"/>
        <color indexed="8"/>
        <rFont val="Calibri"/>
        <family val="2"/>
      </rPr>
      <t xml:space="preserve"> y </t>
    </r>
    <r>
      <rPr>
        <b/>
        <sz val="12"/>
        <color indexed="8"/>
        <rFont val="Calibri"/>
        <family val="2"/>
      </rPr>
      <t>trasladadas</t>
    </r>
    <r>
      <rPr>
        <sz val="12"/>
        <color indexed="8"/>
        <rFont val="Calibri"/>
        <family val="2"/>
      </rPr>
      <t xml:space="preserve"> que no son de competencia de la E.S.E. </t>
    </r>
  </si>
  <si>
    <r>
      <t xml:space="preserve">Proporción de </t>
    </r>
    <r>
      <rPr>
        <b/>
        <sz val="12"/>
        <color indexed="8"/>
        <rFont val="Calibri"/>
        <family val="2"/>
      </rPr>
      <t xml:space="preserve">funcionarios </t>
    </r>
    <r>
      <rPr>
        <sz val="12"/>
        <color indexed="8"/>
        <rFont val="Calibri"/>
        <family val="2"/>
      </rPr>
      <t xml:space="preserve">capacitados en Modelo de atención centrado en el paciente y su familia    (&gt;=30% del total de funcionarios y contratistas). </t>
    </r>
    <r>
      <rPr>
        <b/>
        <sz val="12"/>
        <color indexed="8"/>
        <rFont val="Calibri"/>
        <family val="2"/>
      </rPr>
      <t>Calificación</t>
    </r>
    <r>
      <rPr>
        <sz val="12"/>
        <color indexed="8"/>
        <rFont val="Calibri"/>
        <family val="2"/>
      </rPr>
      <t xml:space="preserve"> promedio &gt;=8.5</t>
    </r>
  </si>
  <si>
    <r>
      <t xml:space="preserve">Porcentaje de </t>
    </r>
    <r>
      <rPr>
        <b/>
        <sz val="12"/>
        <color indexed="8"/>
        <rFont val="Calibri"/>
        <family val="2"/>
      </rPr>
      <t>cumplimiento del plan de acción</t>
    </r>
    <r>
      <rPr>
        <sz val="12"/>
        <color indexed="8"/>
        <rFont val="Calibri"/>
        <family val="2"/>
      </rPr>
      <t xml:space="preserve"> formulado en la vigencia 2022 para mejorar la asignación de citas médicas </t>
    </r>
  </si>
  <si>
    <r>
      <t xml:space="preserve">Indicador: % de cumplimiento del Plan de Implementación  la </t>
    </r>
    <r>
      <rPr>
        <b/>
        <sz val="12"/>
        <color indexed="8"/>
        <rFont val="Calibri"/>
        <family val="2"/>
      </rPr>
      <t>Circular externa</t>
    </r>
    <r>
      <rPr>
        <sz val="12"/>
        <color indexed="8"/>
        <rFont val="Calibri"/>
        <family val="2"/>
      </rPr>
      <t xml:space="preserve"> 20211700000004-5 de la </t>
    </r>
    <r>
      <rPr>
        <b/>
        <sz val="12"/>
        <color indexed="8"/>
        <rFont val="Calibri"/>
        <family val="2"/>
      </rPr>
      <t>Supersalud,</t>
    </r>
    <r>
      <rPr>
        <sz val="12"/>
        <color indexed="8"/>
        <rFont val="Calibri"/>
        <family val="2"/>
      </rPr>
      <t xml:space="preserve"> por parte del Grupo de Trabajo definido.</t>
    </r>
  </si>
  <si>
    <r>
      <t>La</t>
    </r>
    <r>
      <rPr>
        <b/>
        <sz val="12"/>
        <color indexed="8"/>
        <rFont val="Calibri"/>
        <family val="2"/>
      </rPr>
      <t xml:space="preserve"> Matriz de riesgos </t>
    </r>
    <r>
      <rPr>
        <sz val="12"/>
        <color indexed="8"/>
        <rFont val="Calibri"/>
        <family val="2"/>
      </rPr>
      <t xml:space="preserve"> de los  (</t>
    </r>
    <r>
      <rPr>
        <b/>
        <sz val="16"/>
        <color indexed="8"/>
        <rFont val="Calibri"/>
        <family val="2"/>
      </rPr>
      <t>21)</t>
    </r>
    <r>
      <rPr>
        <sz val="12"/>
        <color indexed="8"/>
        <rFont val="Calibri"/>
        <family val="2"/>
      </rPr>
      <t xml:space="preserve">  procesos de la ESE,  </t>
    </r>
    <r>
      <rPr>
        <b/>
        <sz val="12"/>
        <color indexed="8"/>
        <rFont val="Calibri"/>
        <family val="2"/>
      </rPr>
      <t>actualizada</t>
    </r>
    <r>
      <rPr>
        <sz val="12"/>
        <color indexed="8"/>
        <rFont val="Calibri"/>
        <family val="2"/>
      </rPr>
      <t xml:space="preserve"> con identificación de corrupción, riesgos  LAFT, según aplique.
 (meta: </t>
    </r>
    <r>
      <rPr>
        <b/>
        <sz val="12"/>
        <color indexed="8"/>
        <rFont val="Calibri"/>
        <family val="2"/>
      </rPr>
      <t>Total de procesos</t>
    </r>
    <r>
      <rPr>
        <sz val="12"/>
        <color indexed="8"/>
        <rFont val="Calibri"/>
        <family val="2"/>
      </rPr>
      <t xml:space="preserve"> que para la fecha programada por la OCI, cuentan con la matriz de riesgos actualizada al  100%).</t>
    </r>
  </si>
  <si>
    <r>
      <rPr>
        <b/>
        <sz val="12"/>
        <color indexed="8"/>
        <rFont val="Calibri"/>
        <family val="2"/>
      </rPr>
      <t>Funcionarios encuestados</t>
    </r>
    <r>
      <rPr>
        <sz val="12"/>
        <color indexed="8"/>
        <rFont val="Calibri"/>
        <family val="2"/>
      </rPr>
      <t xml:space="preserve"> en cada uno de los procesos sobre identificación de posibles riesgos de corrupción &gt;= 50% del total de funcionarios de cada proceso. </t>
    </r>
  </si>
  <si>
    <r>
      <t xml:space="preserve">Jefe de Planeación. </t>
    </r>
    <r>
      <rPr>
        <i/>
        <sz val="11"/>
        <color indexed="8"/>
        <rFont val="Calibri"/>
        <family val="2"/>
      </rPr>
      <t>(2da Línea de Defensa)</t>
    </r>
    <r>
      <rPr>
        <sz val="11"/>
        <color theme="1"/>
        <rFont val="Calibri"/>
        <family val="2"/>
        <scheme val="minor"/>
      </rPr>
      <t xml:space="preserve">
Jefe de Control Interno- </t>
    </r>
    <r>
      <rPr>
        <i/>
        <sz val="11"/>
        <color indexed="8"/>
        <rFont val="Calibri"/>
        <family val="2"/>
      </rPr>
      <t>(3ra línea de Defensa)</t>
    </r>
  </si>
  <si>
    <r>
      <t xml:space="preserve">Abril </t>
    </r>
    <r>
      <rPr>
        <b/>
        <sz val="11"/>
        <color indexed="8"/>
        <rFont val="Calibri"/>
        <family val="2"/>
      </rPr>
      <t>a Junio de 2022</t>
    </r>
  </si>
  <si>
    <r>
      <t xml:space="preserve">Jefe  de Planeación
 </t>
    </r>
    <r>
      <rPr>
        <i/>
        <sz val="11"/>
        <color indexed="8"/>
        <rFont val="Calibri"/>
        <family val="2"/>
      </rPr>
      <t>2da Línea de Defensa</t>
    </r>
    <r>
      <rPr>
        <sz val="11"/>
        <color theme="1"/>
        <rFont val="Calibri"/>
        <family val="2"/>
        <scheme val="minor"/>
      </rPr>
      <t xml:space="preserve">
Jefes de Procesos
Jefe de mercadeo y ventas -  Comunicadora </t>
    </r>
  </si>
  <si>
    <r>
      <t xml:space="preserve">Enero </t>
    </r>
    <r>
      <rPr>
        <b/>
        <sz val="11"/>
        <color indexed="8"/>
        <rFont val="Calibri"/>
        <family val="2"/>
      </rPr>
      <t xml:space="preserve"> a agosto</t>
    </r>
    <r>
      <rPr>
        <sz val="11"/>
        <color theme="1"/>
        <rFont val="Calibri"/>
        <family val="2"/>
        <scheme val="minor"/>
      </rPr>
      <t xml:space="preserve"> de 2022</t>
    </r>
  </si>
  <si>
    <r>
      <t xml:space="preserve">Jefe  de Planeación
</t>
    </r>
    <r>
      <rPr>
        <i/>
        <sz val="11"/>
        <color indexed="8"/>
        <rFont val="Calibri"/>
        <family val="2"/>
      </rPr>
      <t xml:space="preserve"> 2da Línea de Defensa</t>
    </r>
  </si>
  <si>
    <r>
      <t xml:space="preserve">Jefes de procesos -1ra Línea de defensa 
Jefe  de Planeación
</t>
    </r>
    <r>
      <rPr>
        <i/>
        <sz val="11"/>
        <color indexed="8"/>
        <rFont val="Calibri"/>
        <family val="2"/>
      </rPr>
      <t xml:space="preserve"> 2da Línea , </t>
    </r>
    <r>
      <rPr>
        <sz val="11"/>
        <color theme="1"/>
        <rFont val="Calibri"/>
        <family val="2"/>
        <scheme val="minor"/>
      </rPr>
      <t xml:space="preserve">
Jefe de Control Interno
</t>
    </r>
    <r>
      <rPr>
        <i/>
        <sz val="11"/>
        <color indexed="8"/>
        <rFont val="Calibri"/>
        <family val="2"/>
      </rPr>
      <t>3ra Línea de defensa</t>
    </r>
  </si>
  <si>
    <r>
      <t xml:space="preserve">Mayo  a </t>
    </r>
    <r>
      <rPr>
        <b/>
        <sz val="11"/>
        <color indexed="8"/>
        <rFont val="Calibri"/>
        <family val="2"/>
      </rPr>
      <t>Julio</t>
    </r>
    <r>
      <rPr>
        <sz val="11"/>
        <color theme="1"/>
        <rFont val="Calibri"/>
        <family val="2"/>
        <scheme val="minor"/>
      </rPr>
      <t xml:space="preserve"> 2022
</t>
    </r>
  </si>
  <si>
    <r>
      <t>Febrero</t>
    </r>
    <r>
      <rPr>
        <b/>
        <sz val="11"/>
        <color indexed="12"/>
        <rFont val="Calibri"/>
        <family val="2"/>
      </rPr>
      <t xml:space="preserve"> a Julio </t>
    </r>
    <r>
      <rPr>
        <sz val="11"/>
        <color theme="1"/>
        <rFont val="Calibri"/>
        <family val="2"/>
        <scheme val="minor"/>
      </rPr>
      <t>de 2022</t>
    </r>
  </si>
  <si>
    <r>
      <t xml:space="preserve">Enero  a </t>
    </r>
    <r>
      <rPr>
        <b/>
        <sz val="11"/>
        <color indexed="8"/>
        <rFont val="Calibri"/>
        <family val="2"/>
      </rPr>
      <t>octubre</t>
    </r>
    <r>
      <rPr>
        <sz val="11"/>
        <color theme="1"/>
        <rFont val="Calibri"/>
        <family val="2"/>
        <scheme val="minor"/>
      </rPr>
      <t xml:space="preserve"> de 2022</t>
    </r>
  </si>
  <si>
    <r>
      <t xml:space="preserve">Jefe de Planeación. </t>
    </r>
    <r>
      <rPr>
        <i/>
        <sz val="11"/>
        <color indexed="8"/>
        <rFont val="Calibri"/>
        <family val="2"/>
      </rPr>
      <t>(2da Línea de Defensa)</t>
    </r>
    <r>
      <rPr>
        <sz val="11"/>
        <color theme="1"/>
        <rFont val="Calibri"/>
        <family val="2"/>
        <scheme val="minor"/>
      </rPr>
      <t xml:space="preserve">
</t>
    </r>
  </si>
  <si>
    <r>
      <rPr>
        <b/>
        <sz val="11"/>
        <color indexed="8"/>
        <rFont val="Calibri"/>
        <family val="2"/>
      </rPr>
      <t>Mayo  a  Agosto</t>
    </r>
    <r>
      <rPr>
        <sz val="11"/>
        <color theme="1"/>
        <rFont val="Calibri"/>
        <family val="2"/>
        <scheme val="minor"/>
      </rPr>
      <t xml:space="preserve"> 2022
</t>
    </r>
  </si>
  <si>
    <r>
      <t xml:space="preserve">Febrero a </t>
    </r>
    <r>
      <rPr>
        <b/>
        <sz val="11"/>
        <color indexed="8"/>
        <rFont val="Calibri"/>
        <family val="2"/>
      </rPr>
      <t>15</t>
    </r>
    <r>
      <rPr>
        <sz val="11"/>
        <color theme="1"/>
        <rFont val="Calibri"/>
        <family val="2"/>
        <scheme val="minor"/>
      </rPr>
      <t xml:space="preserve"> </t>
    </r>
    <r>
      <rPr>
        <b/>
        <sz val="11"/>
        <color indexed="8"/>
        <rFont val="Calibri"/>
        <family val="2"/>
      </rPr>
      <t>Noviembre</t>
    </r>
    <r>
      <rPr>
        <sz val="11"/>
        <color theme="1"/>
        <rFont val="Calibri"/>
        <family val="2"/>
        <scheme val="minor"/>
      </rPr>
      <t xml:space="preserve"> de 2022</t>
    </r>
  </si>
  <si>
    <r>
      <t xml:space="preserve">Mayo </t>
    </r>
    <r>
      <rPr>
        <b/>
        <sz val="11"/>
        <color indexed="12"/>
        <rFont val="Calibri"/>
        <family val="2"/>
      </rPr>
      <t>a Julio</t>
    </r>
    <r>
      <rPr>
        <sz val="11"/>
        <color theme="1"/>
        <rFont val="Calibri"/>
        <family val="2"/>
        <scheme val="minor"/>
      </rPr>
      <t xml:space="preserve"> de 2022</t>
    </r>
  </si>
  <si>
    <t>4.3.1</t>
  </si>
  <si>
    <t>4.3.2</t>
  </si>
  <si>
    <t>4.1.1</t>
  </si>
  <si>
    <t>4.5.1</t>
  </si>
  <si>
    <t>4.5.2</t>
  </si>
  <si>
    <t>5.4.2</t>
  </si>
  <si>
    <t>5.4.3</t>
  </si>
  <si>
    <t>5.5.2</t>
  </si>
  <si>
    <t>6.1.1</t>
  </si>
  <si>
    <t>4.2.1</t>
  </si>
  <si>
    <t>4.2.2</t>
  </si>
  <si>
    <t>4.2.3</t>
  </si>
  <si>
    <t>3.4.1</t>
  </si>
  <si>
    <t>3.4.2</t>
  </si>
  <si>
    <t>3.4.3</t>
  </si>
  <si>
    <t>3.4.4</t>
  </si>
  <si>
    <t>3.3.2</t>
  </si>
  <si>
    <t>3.3.3</t>
  </si>
  <si>
    <t>3.2.1</t>
  </si>
  <si>
    <t>3.2.2</t>
  </si>
  <si>
    <t>3.2.3</t>
  </si>
  <si>
    <t>3.1.2</t>
  </si>
  <si>
    <t>3.1.3</t>
  </si>
  <si>
    <t>3.1.4</t>
  </si>
  <si>
    <t>2.2.1</t>
  </si>
  <si>
    <t>2.2.2</t>
  </si>
  <si>
    <t>2.1.1</t>
  </si>
  <si>
    <t>2.1.2</t>
  </si>
  <si>
    <t>1.5.1.</t>
  </si>
  <si>
    <t>1.4.1</t>
  </si>
  <si>
    <t>1.4.2</t>
  </si>
  <si>
    <t>1.3.1</t>
  </si>
  <si>
    <t>1.3.2</t>
  </si>
  <si>
    <t>1.3.3</t>
  </si>
  <si>
    <t>1.3.4</t>
  </si>
  <si>
    <t>1.3.5</t>
  </si>
  <si>
    <t>1.3.6</t>
  </si>
  <si>
    <t>1.2.1</t>
  </si>
  <si>
    <t>1.2.2</t>
  </si>
  <si>
    <t>1.2.3</t>
  </si>
  <si>
    <t>1.2.4</t>
  </si>
  <si>
    <t>1.1.1</t>
  </si>
  <si>
    <t>1.1.2</t>
  </si>
  <si>
    <t xml:space="preserve"> Política  de Gestión de Riesgos actualizada  con los lineamientos de la función publica y publicada en la intranet 
meta: A 100% de los integrantes del CCCIC (21) se les  socializó la política de gestión de riesgos revisada. </t>
  </si>
  <si>
    <r>
      <t>Proporción de</t>
    </r>
    <r>
      <rPr>
        <b/>
        <sz val="12"/>
        <color indexed="8"/>
        <rFont val="Calibri"/>
        <family val="2"/>
      </rPr>
      <t xml:space="preserve"> funcionarios capacitados </t>
    </r>
    <r>
      <rPr>
        <sz val="12"/>
        <color indexed="8"/>
        <rFont val="Calibri"/>
        <family val="2"/>
      </rPr>
      <t>en la política de administración de riesgos, y en las Estrategias y objetivo del Plan Anticorrupción y Atención al Ciudadano de la vigencia. Calificación promedio &gt;= 8.5
meta:   (&gt;=</t>
    </r>
    <r>
      <rPr>
        <b/>
        <sz val="12"/>
        <color indexed="8"/>
        <rFont val="Calibri"/>
        <family val="2"/>
      </rPr>
      <t>50</t>
    </r>
    <r>
      <rPr>
        <sz val="12"/>
        <color indexed="8"/>
        <rFont val="Calibri"/>
        <family val="2"/>
      </rPr>
      <t xml:space="preserve"> %) de todo el personal en ambos temas incluyendo supernumerarios  y contratistas).
</t>
    </r>
  </si>
  <si>
    <t xml:space="preserve">
Marzo  a Octubre 2022</t>
  </si>
  <si>
    <t xml:space="preserve">Mayo a Agosto  de 2022
</t>
  </si>
  <si>
    <r>
      <t>J</t>
    </r>
    <r>
      <rPr>
        <sz val="11"/>
        <color indexed="12"/>
        <rFont val="Calibri"/>
        <family val="2"/>
      </rPr>
      <t>efe de talento humano 
Jefe de Planeación</t>
    </r>
  </si>
  <si>
    <t xml:space="preserve">Líder de Planeación. 2da Línea de Defensa
Jefe de Control Interno
Jefes de procesos </t>
  </si>
  <si>
    <r>
      <t xml:space="preserve">Jefe  de Planeación
 </t>
    </r>
    <r>
      <rPr>
        <i/>
        <sz val="11"/>
        <color indexed="12"/>
        <rFont val="Calibri"/>
        <family val="2"/>
      </rPr>
      <t>2da Línea de Defensa</t>
    </r>
  </si>
  <si>
    <r>
      <rPr>
        <b/>
        <sz val="12"/>
        <color indexed="8"/>
        <rFont val="Calibri"/>
        <family val="2"/>
      </rPr>
      <t xml:space="preserve">Publicación </t>
    </r>
    <r>
      <rPr>
        <sz val="12"/>
        <color indexed="8"/>
        <rFont val="Calibri"/>
        <family val="2"/>
      </rPr>
      <t xml:space="preserve">oportuna del Plan Anticorrupción y Atención al Ciudadano de la actual vigencia </t>
    </r>
    <r>
      <rPr>
        <b/>
        <sz val="12"/>
        <color indexed="8"/>
        <rFont val="Calibri"/>
        <family val="2"/>
      </rPr>
      <t>y  sus actualizaciones</t>
    </r>
    <r>
      <rPr>
        <sz val="12"/>
        <color indexed="8"/>
        <rFont val="Calibri"/>
        <family val="2"/>
      </rPr>
      <t xml:space="preserve">   en la pagina web.
 (meta: publicación del Plan inicial a 31 enero y total versiones publicadas oportunamente, si se requieren)   
</t>
    </r>
  </si>
  <si>
    <r>
      <t xml:space="preserve">meta:  (20 Jefe y 25 lideres de subprocesos, participan en la </t>
    </r>
    <r>
      <rPr>
        <b/>
        <sz val="12"/>
        <color indexed="8"/>
        <rFont val="Calibri"/>
        <family val="2"/>
      </rPr>
      <t>construcción de sus matrices de riesgos</t>
    </r>
    <r>
      <rPr>
        <sz val="12"/>
        <color indexed="8"/>
        <rFont val="Calibri"/>
        <family val="2"/>
      </rPr>
      <t xml:space="preserve"> y definen los riesgos de corrupción de sus procesos  según  les aplique) </t>
    </r>
  </si>
  <si>
    <r>
      <rPr>
        <b/>
        <sz val="12"/>
        <color indexed="8"/>
        <rFont val="Calibri"/>
        <family val="2"/>
      </rPr>
      <t>Total Informes presentados al  CCCIC</t>
    </r>
    <r>
      <rPr>
        <sz val="12"/>
        <color indexed="8"/>
        <rFont val="Calibri"/>
        <family val="2"/>
      </rPr>
      <t xml:space="preserve"> (3) </t>
    </r>
    <r>
      <rPr>
        <i/>
        <sz val="12"/>
        <color indexed="8"/>
        <rFont val="Calibri"/>
        <family val="2"/>
      </rPr>
      <t>a partir de febrero</t>
    </r>
    <r>
      <rPr>
        <sz val="12"/>
        <color indexed="8"/>
        <rFont val="Calibri"/>
        <family val="2"/>
      </rPr>
      <t>, sobre los resultados de la implementación de las acciones del PAAC-2021, 2022, generando acciones y  recomendaciones para avanzar en el cumplimiento de las mismas. 
Meta:</t>
    </r>
    <r>
      <rPr>
        <b/>
        <sz val="12"/>
        <color indexed="8"/>
        <rFont val="Calibri"/>
        <family val="2"/>
      </rPr>
      <t xml:space="preserve"> total informes presentados</t>
    </r>
    <r>
      <rPr>
        <sz val="12"/>
        <color indexed="8"/>
        <rFont val="Calibri"/>
        <family val="2"/>
      </rPr>
      <t xml:space="preserve"> al comité, y  %  de cumplimiento de las acciones del PAAC.</t>
    </r>
  </si>
  <si>
    <t>1.5.2.</t>
  </si>
  <si>
    <t>1.5.3.</t>
  </si>
  <si>
    <r>
      <t xml:space="preserve">Meta: </t>
    </r>
    <r>
      <rPr>
        <b/>
        <sz val="12"/>
        <color indexed="8"/>
        <rFont val="Calibri"/>
        <family val="2"/>
      </rPr>
      <t>total Informes</t>
    </r>
    <r>
      <rPr>
        <sz val="12"/>
        <color indexed="8"/>
        <rFont val="Calibri"/>
        <family val="2"/>
      </rPr>
      <t xml:space="preserve"> presentados al CCCIC, por la Oficial de Cumplimiento en relación a la gestión de los riesgos LAFT (3 al año)</t>
    </r>
  </si>
  <si>
    <t/>
  </si>
  <si>
    <t>Nombre de la entidad:</t>
  </si>
  <si>
    <t>Orden:</t>
  </si>
  <si>
    <t>Territorial</t>
  </si>
  <si>
    <t>Sector administrativo:</t>
  </si>
  <si>
    <t>Año vigencia:</t>
  </si>
  <si>
    <t>Departamento:</t>
  </si>
  <si>
    <t>Municipio:</t>
  </si>
  <si>
    <t>PLAN DE EJECUCIÓN</t>
  </si>
  <si>
    <t>MONITOREO</t>
  </si>
  <si>
    <t>SEGUIMIENTO Y EVALUACIÓN</t>
  </si>
  <si>
    <t>Tipo</t>
  </si>
  <si>
    <t>Número</t>
  </si>
  <si>
    <t>Nombre</t>
  </si>
  <si>
    <t>Estado</t>
  </si>
  <si>
    <t>Beneficio al ciudadano y/o entidad</t>
  </si>
  <si>
    <t>Tipo racionalización</t>
  </si>
  <si>
    <t>Acciones racionalización</t>
  </si>
  <si>
    <t>Fecha inicio</t>
  </si>
  <si>
    <t>Fecha final racionalización</t>
  </si>
  <si>
    <t>Justificación</t>
  </si>
  <si>
    <t>Observaciones/Recomendaciones</t>
  </si>
  <si>
    <t>Seguimiento jefe control interno</t>
  </si>
  <si>
    <t>Modelo Único – Hijo</t>
  </si>
  <si>
    <t>58093</t>
  </si>
  <si>
    <t>Asignación de cita para la prestación de servicios en salud</t>
  </si>
  <si>
    <t>Inscrito</t>
  </si>
  <si>
    <t xml:space="preserve">Asignación de cita a través del Call Center, correo electrónico o solicitud presencial en cualquiera de las sedes </t>
  </si>
  <si>
    <t xml:space="preserve">Implementar acceso a la solicitud de citas a través del diligenciamiento de formulario en línea disponible en la pagina web, que se encuentra integrado al proceso de asignación de citas </t>
  </si>
  <si>
    <t xml:space="preserve">Mejora de la accesibilidad del ciudadana para la solicitud de citas </t>
  </si>
  <si>
    <t>Formularios diligenciados en línea</t>
  </si>
  <si>
    <t>01/07/2021</t>
  </si>
  <si>
    <t>31/12/2021</t>
  </si>
  <si>
    <t>10/05/2022</t>
  </si>
  <si>
    <t xml:space="preserve">Jefe de sistemas de información </t>
  </si>
  <si>
    <t xml:space="preserve"> </t>
  </si>
  <si>
    <t>Sí</t>
  </si>
  <si>
    <t>Respondió</t>
  </si>
  <si>
    <t>Pregunta</t>
  </si>
  <si>
    <t>Observación</t>
  </si>
  <si>
    <t>1. ¿Cuenta con el plan de trabajo para implementar la propuesta de mejora del trámite?</t>
  </si>
  <si>
    <t>2. ¿Se implementó la mejora del trámite en la entidad?</t>
  </si>
  <si>
    <t>3. ¿Se actualizó el trámite en el SUIT incluyendo la mejora?</t>
  </si>
  <si>
    <t>4. ¿Se ha realizado la socialización de la mejora tanto en la entidad como con los usuarios?</t>
  </si>
  <si>
    <t>5. ¿El usuario está recibiendo los beneficios de la mejora del trámite?</t>
  </si>
  <si>
    <t>6. ¿La entidad ya cuenta con mecanismos para medir los beneficios que recibirá el usuario por la mejora del trámite?</t>
  </si>
  <si>
    <t>58283</t>
  </si>
  <si>
    <t>Historia clínica</t>
  </si>
  <si>
    <t xml:space="preserve">Solicitud de copia de historia clínica a través de correo electrónico o de manera presencial </t>
  </si>
  <si>
    <t xml:space="preserve">Solicitud a través de formulario publicado en la página web que se encuentra integrado al correo del proceso </t>
  </si>
  <si>
    <t xml:space="preserve">Mejora para el acceso al trámite, además minimiza reprocesos ya que  el formato para la solicitud se diseñara teniendo en cuenta controles, atributos de calidad y requisitos definidos en las guías de integración </t>
  </si>
  <si>
    <t xml:space="preserve">El Trámite se encuentra actualizado en la plataforma SUIT, así como, en el Plan de Racionalización de Trámites de la ESE, con la priorización e identificación de los mecanismos y estrategias para optimizar y racionalizar el mismo.					
</t>
  </si>
  <si>
    <t xml:space="preserve">Sí se ha socializado al Comité Institucional de Gestión y Desempeño y en la Submesa de Gobierno Digital se hace seguimiento y se toman decisiones para su correcta operación. Igualmente  se viene trabajando con el personal del acceso y admisiones,  sobre los cambios y cómo consultara y cargará la información en las agendas, de lo cual  informarán a los usuarios cuando se habilite la asignación de la cita en línea.					
</t>
  </si>
  <si>
    <t xml:space="preserve">Los beneficios de la integración por el direccionamiento con el portal único del estado colombiano, www.gov.co, se dan por el momento a nivel interno, con el personal del servicio de acceso y admisiones,  que  esperan los ajustes de algunos componentes para entrar en su implementación. y socializar a los pacientes.					
</t>
  </si>
  <si>
    <t xml:space="preserve">Sí, En el Prototipo del Formulario digital, cuenta con una pregunta obligatoria que permite medir el nivel de satisfacción frente a la experiencia con el tramite en línea. Así mismo, nos permitirá determinar el total de tramites realizados por este medio.					
</t>
  </si>
  <si>
    <t>58416</t>
  </si>
  <si>
    <t>Terapia</t>
  </si>
  <si>
    <t xml:space="preserve">Asignación de cita  de terapia a través del Call Center, correo electrónico o solicitud presencial en cualquiera de las sedes </t>
  </si>
  <si>
    <t>01/02/2022</t>
  </si>
  <si>
    <t>31/12/2022</t>
  </si>
  <si>
    <t xml:space="preserve">Jefe de gestión de servicios, Jefe de servicios ambulatorios y Jefe de sistemas de información </t>
  </si>
  <si>
    <t>El Mockups del trámite no cumple actualmente con todos los requisitos de arquitectura empresarial definidos por MIN TICs</t>
  </si>
  <si>
    <t>Rediseño de Mockups del trámite, en cumplimiento de los requisitos de arquitectura empresarial definidos por MIN TICs</t>
  </si>
  <si>
    <t xml:space="preserve">Racionalización del trámite, considerando controles y atributos de calidad y seguridad </t>
  </si>
  <si>
    <t>Administrativa</t>
  </si>
  <si>
    <t>Estandarización de trámites u otros procedimientos administrativos</t>
  </si>
  <si>
    <t xml:space="preserve">Se incorporó desde la planeación estratégico para la vigencia 2021, en el Proyecto Nro. 6 y 8 Gestión Estratégica de Tecnología de la Información y Comunicaciones, en este se desarrolla el  Plan de Integración al Portal Único del Estado Colombiano, con acciones que debieron actualizarse para la vigencia 2022, considerando otras actividades de acuerdo al los convenios, formas de contratación y análisis de la arquitectura a aplicar. </t>
  </si>
  <si>
    <t>A la fecha, se cumple con la integración de las imágenes a través de la arquitectura "to-be", facilitando el formulario al usuario para la actualización y posterior captura de los datos y necesidades del usuario.</t>
  </si>
  <si>
    <t>La acción de mejora ya se encuentra incorporada al SUIT desde febrero 2022.</t>
  </si>
  <si>
    <t>Se ha socializado con el proceso de comunicaciones y personal de relacionado con el tramite, se espera para junio 2022, estarlo socializando a los usuarios, una vez se termine de estandarizar al 100%.</t>
  </si>
  <si>
    <t>Sí, En el Prototipo del Formulario digital, cuenta con una pregunta obligatoria que permite medir el nivel de satisfacción frente a la experiencia con el tramite en línea. Así mismo, nos permitirá determinar el total de tramites realizados por este medio.</t>
  </si>
  <si>
    <t>El trámite de asignación de citas de terapia, actualmente no se encuentra integrado al portal único del estado colombiano WWW.GOV.CO</t>
  </si>
  <si>
    <t>Ajustar el proceso e integrar la asignación de cita de terapia a la asignación de citas para prestación de servicios de salud. Habilitar la integración del trámite por redireccionamiento al portal único del estado colombiano WWW.GOV.CO</t>
  </si>
  <si>
    <t>Accesibilidad al trámite desde el portal único del estado colombiano WWW.GOV.CO</t>
  </si>
  <si>
    <t>Mejora u optimización del proceso o procedimiento asociado al trámite</t>
  </si>
  <si>
    <t xml:space="preserve">Jefe de gestión de servicios, Jefe de servicios ambulatorios y jefe de sistemas de información </t>
  </si>
  <si>
    <t xml:space="preserve">"Se cuenta con el Plan de Integración al Portal Único del Estado Colombiano, donde se definen las acciones y tiempos para cumplir durante el 2022, como son la actualización de la información en SUIT, la elaboración, revisión y aprobación del Mockups, el Acondicionamiento y transformación del tramite a integrar, e implementar los elementos del diseño de la línea gráfica, las pruebas unitarias y su ejecución, la solicitud de redireccionamiento, entre otros. 					
</t>
  </si>
  <si>
    <t xml:space="preserve">"El Trámite se encuentra actualizado en la plataforma SUIT, así como, en el Plan de Racionalización de Trámites de la ESE, con la priorización e identificación de los mecanismos y estrategias para optimizar y racionalizar el mismo.
"					
</t>
  </si>
  <si>
    <t xml:space="preserve">Sí se ha socializado al Comité Institucional de Gestión y Desempeño y en la Submesa de Gobierno Digital, desde donde se hace seguimiento y se toman decisiones para su correcta operación. igualmente se ha informado y se documenta con el proceso de Comunicaciones de acuerdo a las acciones del proyecto de la pagina web.					
</t>
  </si>
  <si>
    <t xml:space="preserve">"Los beneficios de proceso ajustado se dirigen directamente al usuario, quien podrá consultar sus tramites a través de un formulario en la pagina web, y validar la asignación de la cita que podrá aceptar o no. Se actualizan los formatos para  su implementación en línea.
"					
</t>
  </si>
  <si>
    <t xml:space="preserve">"Sí, En el Prototipo del Formulario digital, cuenta con una pregunta obligatoria que permite medir el nivel de satisfacción frente a la experiencia con el tramite en línea. Así mismo, nos permitirá determinar el total de tramites realizados por este medio".					
</t>
  </si>
  <si>
    <t>Jefes de procesos -1ra Línea 
Jefe  de Planeación
 2da Línea 
Jefe de Control Interno
3ra Línea</t>
  </si>
  <si>
    <t>Oficial de Cumplimiento - 2ra Línea de Defensa.</t>
  </si>
  <si>
    <t>Proporción de cumplimiento de las acciones priorizadas que lleven a aumentar el porcentaje den el autodiagnóstico de la  NTC6047.   (&gt;=80%). Informe presentado al CIGYD</t>
  </si>
  <si>
    <r>
      <t>Proporción de integrantes del comité de rendición de cuentas que recibieron capacitación en el Manual de Rendición de Cuentas de la ESE (</t>
    </r>
    <r>
      <rPr>
        <sz val="12"/>
        <color indexed="12"/>
        <rFont val="Calibri"/>
        <family val="2"/>
      </rPr>
      <t>meta: al menos 7 de los 8, 87%)</t>
    </r>
  </si>
  <si>
    <r>
      <t>% de inconformidades manifiestas en relación a los trámites del total de tramites gestionados</t>
    </r>
    <r>
      <rPr>
        <sz val="12"/>
        <color indexed="10"/>
        <rFont val="Calibri"/>
        <family val="2"/>
      </rPr>
      <t xml:space="preserve"> </t>
    </r>
    <r>
      <rPr>
        <sz val="12"/>
        <color indexed="12"/>
        <rFont val="Calibri"/>
        <family val="2"/>
      </rPr>
      <t>(meta: 0,5%, se incrementa al doble con respecto al 2021 (025), dado el incremento de las quejas por acceso a citas.  (total quejas / total tramites *100)</t>
    </r>
  </si>
  <si>
    <r>
      <rPr>
        <b/>
        <sz val="14"/>
        <color indexed="8"/>
        <rFont val="Calibri"/>
        <family val="2"/>
      </rPr>
      <t>Subcomponente 5</t>
    </r>
    <r>
      <rPr>
        <sz val="14"/>
        <color indexed="8"/>
        <rFont val="Calibri"/>
        <family val="2"/>
      </rPr>
      <t xml:space="preserve">
Relacionamiento con el ciudadano</t>
    </r>
  </si>
  <si>
    <r>
      <rPr>
        <b/>
        <sz val="12"/>
        <color indexed="8"/>
        <rFont val="Calibri"/>
        <family val="2"/>
      </rPr>
      <t xml:space="preserve">Total medios </t>
    </r>
    <r>
      <rPr>
        <sz val="12"/>
        <color indexed="8"/>
        <rFont val="Calibri"/>
        <family val="2"/>
      </rPr>
      <t>por los cuales se difundió el Proyecto del Plan Anticorrupción y Atención al ciudadano-2022. ( mínimo 3 medios, entre ellos uno virtual, en 2 ocasiones   entre enero y agosto2022)</t>
    </r>
  </si>
  <si>
    <r>
      <t xml:space="preserve">Oportunidad en  Plan elaborado y presentado a la Gerencia para su aprobación, donde se identifiquen todos componentes definidos por la Función Pública:  
</t>
    </r>
    <r>
      <rPr>
        <b/>
        <sz val="12"/>
        <color indexed="8"/>
        <rFont val="Calibri"/>
        <family val="2"/>
      </rPr>
      <t>Meta:</t>
    </r>
    <r>
      <rPr>
        <sz val="12"/>
        <color indexed="8"/>
        <rFont val="Calibri"/>
        <family val="2"/>
      </rPr>
      <t xml:space="preserve"> Total componentes del Plan (mínimo 6)  y Resolución previa a su publicación. </t>
    </r>
  </si>
  <si>
    <r>
      <t xml:space="preserve">Publicación del </t>
    </r>
    <r>
      <rPr>
        <b/>
        <sz val="12"/>
        <color indexed="8"/>
        <rFont val="Calibri"/>
        <family val="2"/>
      </rPr>
      <t>informe</t>
    </r>
    <r>
      <rPr>
        <sz val="12"/>
        <color indexed="8"/>
        <rFont val="Calibri"/>
        <family val="2"/>
      </rPr>
      <t xml:space="preserve"> de los resultados a la gestión de </t>
    </r>
    <r>
      <rPr>
        <b/>
        <sz val="12"/>
        <color indexed="8"/>
        <rFont val="Calibri"/>
        <family val="2"/>
      </rPr>
      <t>riesgos de corrupción 2021</t>
    </r>
    <r>
      <rPr>
        <b/>
        <sz val="12"/>
        <color indexed="12"/>
        <rFont val="Calibri"/>
        <family val="2"/>
      </rPr>
      <t>-2022</t>
    </r>
    <r>
      <rPr>
        <sz val="12"/>
        <color indexed="8"/>
        <rFont val="Calibri"/>
        <family val="2"/>
      </rPr>
      <t>, así como, la nueva matriz de riesgos de corrupción 2022</t>
    </r>
    <r>
      <rPr>
        <sz val="12"/>
        <color indexed="12"/>
        <rFont val="Calibri"/>
        <family val="2"/>
      </rPr>
      <t xml:space="preserve">-2023 </t>
    </r>
    <r>
      <rPr>
        <b/>
        <sz val="14"/>
        <color indexed="12"/>
        <rFont val="Calibri"/>
        <family val="2"/>
      </rPr>
      <t xml:space="preserve"> </t>
    </r>
    <r>
      <rPr>
        <sz val="12"/>
        <color indexed="8"/>
        <rFont val="Calibri"/>
        <family val="2"/>
      </rPr>
      <t xml:space="preserve">
</t>
    </r>
  </si>
  <si>
    <r>
      <t xml:space="preserve">Proporción de </t>
    </r>
    <r>
      <rPr>
        <b/>
        <sz val="12"/>
        <color indexed="8"/>
        <rFont val="Calibri"/>
        <family val="2"/>
      </rPr>
      <t>funcionarios</t>
    </r>
    <r>
      <rPr>
        <sz val="12"/>
        <color indexed="8"/>
        <rFont val="Calibri"/>
        <family val="2"/>
      </rPr>
      <t xml:space="preserve"> por proceso a los cuales el líder del mismo, le dio a conocer los </t>
    </r>
    <r>
      <rPr>
        <b/>
        <sz val="12"/>
        <color indexed="8"/>
        <rFont val="Calibri"/>
        <family val="2"/>
      </rPr>
      <t>controles a implementar</t>
    </r>
    <r>
      <rPr>
        <sz val="12"/>
        <color indexed="8"/>
        <rFont val="Calibri"/>
        <family val="2"/>
      </rPr>
      <t xml:space="preserve"> para mitigar los riesgos del proceso. (</t>
    </r>
    <r>
      <rPr>
        <b/>
        <sz val="12"/>
        <color indexed="8"/>
        <rFont val="Calibri"/>
        <family val="2"/>
      </rPr>
      <t>70</t>
    </r>
    <r>
      <rPr>
        <sz val="12"/>
        <color indexed="8"/>
        <rFont val="Calibri"/>
        <family val="2"/>
      </rPr>
      <t xml:space="preserve">% funcionarios de c/proceso administrativo y </t>
    </r>
    <r>
      <rPr>
        <b/>
        <sz val="12"/>
        <color indexed="8"/>
        <rFont val="Calibri"/>
        <family val="2"/>
      </rPr>
      <t>40%</t>
    </r>
    <r>
      <rPr>
        <sz val="12"/>
        <color indexed="8"/>
        <rFont val="Calibri"/>
        <family val="2"/>
      </rPr>
      <t xml:space="preserve"> de los funcionarios de procesos asistenciales)</t>
    </r>
  </si>
  <si>
    <r>
      <t xml:space="preserve">Líder de Planeación.     
</t>
    </r>
    <r>
      <rPr>
        <i/>
        <sz val="11"/>
        <color indexed="8"/>
        <rFont val="Calibri"/>
        <family val="2"/>
      </rPr>
      <t xml:space="preserve">1ra línea 
</t>
    </r>
    <r>
      <rPr>
        <sz val="11"/>
        <color theme="1"/>
        <rFont val="Calibri"/>
        <family val="2"/>
        <scheme val="minor"/>
      </rPr>
      <t xml:space="preserve">Jefe de Control Interno
</t>
    </r>
    <r>
      <rPr>
        <i/>
        <sz val="11"/>
        <color indexed="8"/>
        <rFont val="Calibri"/>
        <family val="2"/>
      </rPr>
      <t xml:space="preserve">3ra línea </t>
    </r>
    <r>
      <rPr>
        <sz val="11"/>
        <color theme="1"/>
        <rFont val="Calibri"/>
        <family val="2"/>
        <scheme val="minor"/>
      </rPr>
      <t xml:space="preserve">
Jefe Gestión de la Información </t>
    </r>
  </si>
  <si>
    <r>
      <rPr>
        <b/>
        <sz val="12"/>
        <color indexed="8"/>
        <rFont val="Calibri"/>
        <family val="2"/>
      </rPr>
      <t>Socializar al CCCIC</t>
    </r>
    <r>
      <rPr>
        <sz val="12"/>
        <color indexed="8"/>
        <rFont val="Calibri"/>
        <family val="2"/>
      </rPr>
      <t xml:space="preserve"> el  cumplimiento de las acciones de mejora formuladas en la matriz de riesgos para el 2021,   así como la </t>
    </r>
    <r>
      <rPr>
        <b/>
        <sz val="12"/>
        <color indexed="8"/>
        <rFont val="Calibri"/>
        <family val="2"/>
      </rPr>
      <t>efectividad de los controles</t>
    </r>
    <r>
      <rPr>
        <sz val="12"/>
        <color indexed="8"/>
        <rFont val="Calibri"/>
        <family val="2"/>
      </rPr>
      <t xml:space="preserve"> para evitar los riesgos de corrupción identificados en  2021. 
meta: Promedio del cumplimiento de los 2 indicadores en relación a:  cumplimiento de las </t>
    </r>
    <r>
      <rPr>
        <b/>
        <sz val="12"/>
        <color indexed="8"/>
        <rFont val="Calibri"/>
        <family val="2"/>
      </rPr>
      <t>acciones para los riesgos</t>
    </r>
    <r>
      <rPr>
        <sz val="12"/>
        <color indexed="8"/>
        <rFont val="Calibri"/>
        <family val="2"/>
      </rPr>
      <t xml:space="preserve"> y </t>
    </r>
    <r>
      <rPr>
        <b/>
        <sz val="12"/>
        <color indexed="8"/>
        <rFont val="Calibri"/>
        <family val="2"/>
      </rPr>
      <t>mejora de los controles</t>
    </r>
    <r>
      <rPr>
        <sz val="12"/>
        <color indexed="8"/>
        <rFont val="Calibri"/>
        <family val="2"/>
      </rPr>
      <t xml:space="preserve"> de la gestión 2021-2022 ((&gt;= al 90%) y total de </t>
    </r>
    <r>
      <rPr>
        <b/>
        <sz val="12"/>
        <color indexed="8"/>
        <rFont val="Calibri"/>
        <family val="2"/>
      </rPr>
      <t>riesgos de corrupción materializados</t>
    </r>
    <r>
      <rPr>
        <sz val="12"/>
        <color indexed="8"/>
        <rFont val="Calibri"/>
        <family val="2"/>
      </rPr>
      <t xml:space="preserve"> (0%).
</t>
    </r>
  </si>
  <si>
    <r>
      <t xml:space="preserve">Jefes de Procesos- </t>
    </r>
    <r>
      <rPr>
        <i/>
        <sz val="11"/>
        <color indexed="8"/>
        <rFont val="Calibri"/>
        <family val="2"/>
      </rPr>
      <t>1ra línea de defensa</t>
    </r>
    <r>
      <rPr>
        <sz val="11"/>
        <color theme="1"/>
        <rFont val="Calibri"/>
        <family val="2"/>
        <scheme val="minor"/>
      </rPr>
      <t xml:space="preserve">
Jefe de  Planeación
 </t>
    </r>
    <r>
      <rPr>
        <i/>
        <sz val="11"/>
        <color indexed="8"/>
        <rFont val="Calibri"/>
        <family val="2"/>
      </rPr>
      <t xml:space="preserve">2da línea de defensa
</t>
    </r>
    <r>
      <rPr>
        <sz val="11"/>
        <color theme="1"/>
        <rFont val="Calibri"/>
        <family val="2"/>
        <scheme val="minor"/>
      </rPr>
      <t xml:space="preserve">
</t>
    </r>
  </si>
  <si>
    <r>
      <t xml:space="preserve">Total acciones a las cuales se les realiza el seguimiento en forma oportuna por el responsable de su ejecución y por el proceso de Planeación. 
meta: </t>
    </r>
    <r>
      <rPr>
        <b/>
        <sz val="12"/>
        <color indexed="8"/>
        <rFont val="Calibri"/>
        <family val="2"/>
      </rPr>
      <t>% de acciones con seguimiento por el Líder del proceso/ total acciones que le aplica.</t>
    </r>
  </si>
  <si>
    <t>Jefes de Procesos- 1ra línea de defensa
Jefe de  Planeación
 2da línea de defensa</t>
  </si>
  <si>
    <r>
      <rPr>
        <b/>
        <sz val="12"/>
        <color indexed="8"/>
        <rFont val="Calibri"/>
        <family val="2"/>
      </rPr>
      <t xml:space="preserve">Total publicaciones </t>
    </r>
    <r>
      <rPr>
        <sz val="12"/>
        <color indexed="8"/>
        <rFont val="Calibri"/>
        <family val="2"/>
      </rPr>
      <t xml:space="preserve">en la web, discriminando el </t>
    </r>
    <r>
      <rPr>
        <b/>
        <sz val="12"/>
        <color indexed="8"/>
        <rFont val="Calibri"/>
        <family val="2"/>
      </rPr>
      <t>% de cumplimiento</t>
    </r>
    <r>
      <rPr>
        <sz val="12"/>
        <color indexed="8"/>
        <rFont val="Calibri"/>
        <family val="2"/>
      </rPr>
      <t xml:space="preserve"> de cada componente y recomendaciones a partir de los resultados, 
meta: 3 publicaciones al año (</t>
    </r>
    <r>
      <rPr>
        <b/>
        <sz val="12"/>
        <color indexed="8"/>
        <rFont val="Calibri"/>
        <family val="2"/>
      </rPr>
      <t>1</t>
    </r>
    <r>
      <rPr>
        <sz val="12"/>
        <color indexed="8"/>
        <rFont val="Calibri"/>
        <family val="2"/>
      </rPr>
      <t xml:space="preserve"> con los resultados de la </t>
    </r>
    <r>
      <rPr>
        <b/>
        <sz val="12"/>
        <color indexed="8"/>
        <rFont val="Calibri"/>
        <family val="2"/>
      </rPr>
      <t>vigencia anterio</t>
    </r>
    <r>
      <rPr>
        <sz val="12"/>
        <color indexed="8"/>
        <rFont val="Calibri"/>
        <family val="2"/>
      </rPr>
      <t>r y 2 con el seguimiento del PAAC de la actual vigencia)</t>
    </r>
  </si>
  <si>
    <r>
      <rPr>
        <b/>
        <sz val="12"/>
        <color indexed="8"/>
        <rFont val="Calibri"/>
        <family val="2"/>
      </rPr>
      <t>Subcomponente 2</t>
    </r>
    <r>
      <rPr>
        <sz val="12"/>
        <color indexed="8"/>
        <rFont val="Calibri"/>
        <family val="2"/>
      </rPr>
      <t xml:space="preserve">
Acciones anti trámites y Controles de tramites y procedimientos</t>
    </r>
  </si>
  <si>
    <t xml:space="preserve">Mínimo 5 píldoras informativas desplegadas a través de diferentes canales de comunicación 
</t>
  </si>
  <si>
    <t>Marzo  a Julio de   2022</t>
  </si>
  <si>
    <t xml:space="preserve">Mínimo 10 ferias de dialogo con la ciudadanía, donde se dio a conocer el informe de rendición de cuentas y se captaron necesidades de información de los diferentes grupos de valor </t>
  </si>
  <si>
    <t>Realizar audiencia pública de rendición de cuentas, generando estrategias de diálogo entre la ciudadanía y el equipo directivo de la ESE.</t>
  </si>
  <si>
    <t xml:space="preserve">Total usuarios externos (mínimo 20) que participan de la identificación de percepción frente a la complejidad y el costo de los trámites registrados en el SUIT </t>
  </si>
  <si>
    <t xml:space="preserve">Implementar acciones priorizadas del plan de intervención frente al  autodiagnóstico  de la  NTC6047. Presentar informe  de gestión al CIGYD </t>
  </si>
  <si>
    <r>
      <t xml:space="preserve">Diseñar </t>
    </r>
    <r>
      <rPr>
        <b/>
        <sz val="13"/>
        <color indexed="8"/>
        <rFont val="Calibri"/>
        <family val="2"/>
      </rPr>
      <t>píldoras informáticas</t>
    </r>
    <r>
      <rPr>
        <sz val="13"/>
        <color indexed="8"/>
        <rFont val="Calibri"/>
        <family val="2"/>
      </rPr>
      <t xml:space="preserve"> sobre los </t>
    </r>
    <r>
      <rPr>
        <b/>
        <sz val="13"/>
        <color indexed="8"/>
        <rFont val="Calibri"/>
        <family val="2"/>
      </rPr>
      <t>canales de comunicación</t>
    </r>
    <r>
      <rPr>
        <sz val="13"/>
        <color indexed="8"/>
        <rFont val="Calibri"/>
        <family val="2"/>
      </rPr>
      <t xml:space="preserve"> e información que la E.S.E tienen dispuestos  para la ciudadanía y desplegar  con los diferentes </t>
    </r>
    <r>
      <rPr>
        <b/>
        <sz val="13"/>
        <color indexed="8"/>
        <rFont val="Calibri"/>
        <family val="2"/>
      </rPr>
      <t xml:space="preserve">grupos de valor </t>
    </r>
  </si>
  <si>
    <t>Jefe de Mercadeo y Ventas
(Oficina de Atención al Usuario)
Oficina d control Interno</t>
  </si>
  <si>
    <t>Febrero a diciembre de 2022</t>
  </si>
  <si>
    <r>
      <rPr>
        <b/>
        <sz val="12"/>
        <color indexed="8"/>
        <rFont val="Calibri"/>
        <family val="2"/>
      </rPr>
      <t>Total de estrategias</t>
    </r>
    <r>
      <rPr>
        <sz val="12"/>
        <color indexed="8"/>
        <rFont val="Calibri"/>
        <family val="2"/>
      </rPr>
      <t xml:space="preserve"> implementadas para evaluar el código de ética e integridad  (Mínimo 2 estrategias implementadas)</t>
    </r>
  </si>
  <si>
    <t>Aprovechando las jornadas del Plan de Intervenciones Colectivas - PIC, realizar  ferias de diálogo con la ciudadanía (ejercicios participativos), dando a conocer  el informe de rendición de cuentas e identificando necesidades informativas de los diferentes grupos de valor.</t>
  </si>
  <si>
    <r>
      <rPr>
        <b/>
        <sz val="13"/>
        <color indexed="8"/>
        <rFont val="Calibri"/>
        <family val="2"/>
      </rPr>
      <t>Capacitar</t>
    </r>
    <r>
      <rPr>
        <sz val="13"/>
        <color indexed="8"/>
        <rFont val="Calibri"/>
        <family val="2"/>
      </rPr>
      <t xml:space="preserve">  al personal a través de grupos primarios de los servicios en </t>
    </r>
    <r>
      <rPr>
        <b/>
        <sz val="13"/>
        <color indexed="8"/>
        <rFont val="Calibri"/>
        <family val="2"/>
      </rPr>
      <t xml:space="preserve"> Derechos y Deberes Diferenciales</t>
    </r>
    <r>
      <rPr>
        <sz val="13"/>
        <color indexed="8"/>
        <rFont val="Calibri"/>
        <family val="2"/>
      </rPr>
      <t xml:space="preserve">, </t>
    </r>
    <r>
      <rPr>
        <b/>
        <sz val="13"/>
        <color indexed="8"/>
        <rFont val="Calibri"/>
        <family val="2"/>
      </rPr>
      <t>Modelo de Inclusión</t>
    </r>
    <r>
      <rPr>
        <sz val="13"/>
        <color indexed="8"/>
        <rFont val="Calibri"/>
        <family val="2"/>
      </rPr>
      <t xml:space="preserve"> y </t>
    </r>
    <r>
      <rPr>
        <b/>
        <sz val="13"/>
        <color indexed="8"/>
        <rFont val="Calibri"/>
        <family val="2"/>
      </rPr>
      <t>Atención Preferencial</t>
    </r>
  </si>
  <si>
    <r>
      <t>Actualizar</t>
    </r>
    <r>
      <rPr>
        <b/>
        <sz val="13"/>
        <color indexed="8"/>
        <rFont val="Calibri"/>
        <family val="2"/>
      </rPr>
      <t xml:space="preserve"> capacitación de la plataforma</t>
    </r>
    <r>
      <rPr>
        <sz val="13"/>
        <color indexed="8"/>
        <rFont val="Calibri"/>
        <family val="2"/>
      </rPr>
      <t xml:space="preserve"> de formación virtual en</t>
    </r>
    <r>
      <rPr>
        <b/>
        <sz val="13"/>
        <color indexed="8"/>
        <rFont val="Calibri"/>
        <family val="2"/>
      </rPr>
      <t xml:space="preserve"> Modelo de atención</t>
    </r>
    <r>
      <rPr>
        <sz val="13"/>
        <color indexed="8"/>
        <rFont val="Calibri"/>
        <family val="2"/>
      </rPr>
      <t xml:space="preserve"> centrado en el paciente y su familia </t>
    </r>
  </si>
  <si>
    <r>
      <t>Publicar en la web el informe trimestral de las PQRSD-F, donde se identifique los</t>
    </r>
    <r>
      <rPr>
        <b/>
        <sz val="13"/>
        <color indexed="8"/>
        <rFont val="Calibri"/>
        <family val="2"/>
      </rPr>
      <t xml:space="preserve"> tiempos promedio de respuestas a las manifestaciones</t>
    </r>
    <r>
      <rPr>
        <sz val="13"/>
        <color indexed="8"/>
        <rFont val="Calibri"/>
        <family val="2"/>
      </rPr>
      <t xml:space="preserve"> de los usuarios, incluyendo el total de </t>
    </r>
    <r>
      <rPr>
        <b/>
        <sz val="13"/>
        <color indexed="8"/>
        <rFont val="Calibri"/>
        <family val="2"/>
      </rPr>
      <t>peticiones negadas</t>
    </r>
    <r>
      <rPr>
        <sz val="13"/>
        <color indexed="8"/>
        <rFont val="Calibri"/>
        <family val="2"/>
      </rPr>
      <t xml:space="preserve"> y</t>
    </r>
    <r>
      <rPr>
        <b/>
        <sz val="13"/>
        <color indexed="8"/>
        <rFont val="Calibri"/>
        <family val="2"/>
      </rPr>
      <t xml:space="preserve"> trasladadas</t>
    </r>
    <r>
      <rPr>
        <sz val="13"/>
        <color indexed="8"/>
        <rFont val="Calibri"/>
        <family val="2"/>
      </rPr>
      <t xml:space="preserve"> que no son de competencia de la E.S.E.  según reporte  del aplicativo digital y análisis previo por la Oficina de Atención al Usuario de la ESE, en cumplimiento a la normatividad vigentes  y procedimientos institucionales.</t>
    </r>
  </si>
  <si>
    <r>
      <t xml:space="preserve">Hacer </t>
    </r>
    <r>
      <rPr>
        <b/>
        <sz val="13"/>
        <color indexed="8"/>
        <rFont val="Calibri"/>
        <family val="2"/>
      </rPr>
      <t>seguimiento trimestral de la satisfacción</t>
    </r>
    <r>
      <rPr>
        <sz val="13"/>
        <color indexed="8"/>
        <rFont val="Calibri"/>
        <family val="2"/>
      </rPr>
      <t xml:space="preserve"> del usuario luego de los servicios recibidos, desde los procesos asistenciales- misionales</t>
    </r>
  </si>
  <si>
    <r>
      <t xml:space="preserve">Actualizar el </t>
    </r>
    <r>
      <rPr>
        <b/>
        <sz val="13"/>
        <color indexed="8"/>
        <rFont val="Calibri"/>
        <family val="2"/>
      </rPr>
      <t>conjunto de datos abiertos,</t>
    </r>
    <r>
      <rPr>
        <sz val="13"/>
        <color indexed="8"/>
        <rFont val="Calibri"/>
        <family val="2"/>
      </rPr>
      <t xml:space="preserve"> publicados en la WEB de la E.S.E. </t>
    </r>
  </si>
  <si>
    <r>
      <t xml:space="preserve">Implementar </t>
    </r>
    <r>
      <rPr>
        <b/>
        <sz val="13"/>
        <color indexed="8"/>
        <rFont val="Calibri"/>
        <family val="2"/>
      </rPr>
      <t>acciones priorizadas</t>
    </r>
    <r>
      <rPr>
        <sz val="13"/>
        <color indexed="8"/>
        <rFont val="Calibri"/>
        <family val="2"/>
      </rPr>
      <t xml:space="preserve"> para la vigencia de la política de </t>
    </r>
    <r>
      <rPr>
        <b/>
        <sz val="13"/>
        <color indexed="8"/>
        <rFont val="Calibri"/>
        <family val="2"/>
      </rPr>
      <t>Gobierno digital,</t>
    </r>
    <r>
      <rPr>
        <sz val="13"/>
        <color indexed="8"/>
        <rFont val="Calibri"/>
        <family val="2"/>
      </rPr>
      <t xml:space="preserve"> reportando su cumplimiento a la Submesa de Gobierno Digital y Comité Institucional de Gestión y Desempeño-CIGyD</t>
    </r>
  </si>
  <si>
    <r>
      <t>Implementar el sitio "</t>
    </r>
    <r>
      <rPr>
        <b/>
        <sz val="13"/>
        <color indexed="8"/>
        <rFont val="Calibri"/>
        <family val="2"/>
      </rPr>
      <t>Participa</t>
    </r>
    <r>
      <rPr>
        <sz val="13"/>
        <color indexed="8"/>
        <rFont val="Calibri"/>
        <family val="2"/>
      </rPr>
      <t>"  de la página web, en cumplimiento de lo establecido en la Resolución 1519 de 2020 de MinTIC,</t>
    </r>
  </si>
  <si>
    <r>
      <t xml:space="preserve">Revisar y de ser necesario </t>
    </r>
    <r>
      <rPr>
        <b/>
        <sz val="13"/>
        <color indexed="8"/>
        <rFont val="Calibri"/>
        <family val="2"/>
      </rPr>
      <t>actualizar  los Instrumentos</t>
    </r>
    <r>
      <rPr>
        <sz val="13"/>
        <color indexed="8"/>
        <rFont val="Calibri"/>
        <family val="2"/>
      </rPr>
      <t xml:space="preserve"> de Gestión de la Información (registro de activos, PGD, PETI etc.), según modelo de seguridad del MinTIC, siendo presentada la propuesta de modificación a la Submesa de Archivo y/o Gobierno Digital según aplique y al  CIGyD para su aprobación. </t>
    </r>
  </si>
  <si>
    <r>
      <t xml:space="preserve">Dar continuidad a la </t>
    </r>
    <r>
      <rPr>
        <b/>
        <sz val="13"/>
        <color indexed="8"/>
        <rFont val="Calibri"/>
        <family val="2"/>
      </rPr>
      <t>actualización</t>
    </r>
    <r>
      <rPr>
        <sz val="13"/>
        <color indexed="8"/>
        <rFont val="Calibri"/>
        <family val="2"/>
      </rPr>
      <t xml:space="preserve"> de la  información publicada en el link "</t>
    </r>
    <r>
      <rPr>
        <b/>
        <sz val="13"/>
        <color indexed="8"/>
        <rFont val="Calibri"/>
        <family val="2"/>
      </rPr>
      <t>Atención y Servicio a la Ciudadanía</t>
    </r>
    <r>
      <rPr>
        <sz val="13"/>
        <color indexed="8"/>
        <rFont val="Calibri"/>
        <family val="2"/>
      </rPr>
      <t xml:space="preserve">" de la página web de la ESE, con </t>
    </r>
    <r>
      <rPr>
        <b/>
        <sz val="13"/>
        <color indexed="8"/>
        <rFont val="Calibri"/>
        <family val="2"/>
      </rPr>
      <t xml:space="preserve">criterios de lenguaje claro </t>
    </r>
  </si>
  <si>
    <r>
      <t xml:space="preserve">Capacitar al personal que ingresa a la E.S.E en </t>
    </r>
    <r>
      <rPr>
        <b/>
        <sz val="13"/>
        <color indexed="8"/>
        <rFont val="Calibri"/>
        <family val="2"/>
      </rPr>
      <t xml:space="preserve">lenguaje claro </t>
    </r>
  </si>
  <si>
    <r>
      <rPr>
        <b/>
        <sz val="13"/>
        <color indexed="8"/>
        <rFont val="Calibri"/>
        <family val="2"/>
      </rPr>
      <t>Documentos nuevos</t>
    </r>
    <r>
      <rPr>
        <sz val="13"/>
        <color indexed="8"/>
        <rFont val="Calibri"/>
        <family val="2"/>
      </rPr>
      <t xml:space="preserve"> publicados que cumplen con los criterios de </t>
    </r>
    <r>
      <rPr>
        <b/>
        <sz val="13"/>
        <color indexed="8"/>
        <rFont val="Calibri"/>
        <family val="2"/>
      </rPr>
      <t>accesibilidad y usabilidad</t>
    </r>
    <r>
      <rPr>
        <sz val="13"/>
        <color indexed="8"/>
        <rFont val="Calibri"/>
        <family val="2"/>
      </rPr>
      <t xml:space="preserve"> al usuario en la sección de transparencia</t>
    </r>
  </si>
  <si>
    <r>
      <t>Diseñar e implementar  c</t>
    </r>
    <r>
      <rPr>
        <b/>
        <sz val="13"/>
        <color indexed="8"/>
        <rFont val="Calibri"/>
        <family val="2"/>
      </rPr>
      <t>apacitación   en conflicto de interés</t>
    </r>
    <r>
      <rPr>
        <sz val="13"/>
        <color indexed="8"/>
        <rFont val="Calibri"/>
        <family val="2"/>
      </rPr>
      <t xml:space="preserve"> para clientes internos </t>
    </r>
  </si>
  <si>
    <r>
      <t>Diseñar e implementar</t>
    </r>
    <r>
      <rPr>
        <b/>
        <sz val="13"/>
        <color indexed="8"/>
        <rFont val="Calibri"/>
        <family val="2"/>
      </rPr>
      <t xml:space="preserve">  capacitación  en  enfoque de genero</t>
    </r>
    <r>
      <rPr>
        <sz val="13"/>
        <color indexed="8"/>
        <rFont val="Calibri"/>
        <family val="2"/>
      </rPr>
      <t xml:space="preserve"> y  </t>
    </r>
    <r>
      <rPr>
        <b/>
        <sz val="13"/>
        <color indexed="8"/>
        <rFont val="Calibri"/>
        <family val="2"/>
      </rPr>
      <t>protocolo de hostigamiento sexual</t>
    </r>
    <r>
      <rPr>
        <sz val="13"/>
        <color indexed="8"/>
        <rFont val="Calibri"/>
        <family val="2"/>
      </rPr>
      <t xml:space="preserve">, para clientes internos </t>
    </r>
  </si>
  <si>
    <r>
      <t>Incluir en los</t>
    </r>
    <r>
      <rPr>
        <b/>
        <sz val="13"/>
        <color indexed="8"/>
        <rFont val="Calibri"/>
        <family val="2"/>
      </rPr>
      <t xml:space="preserve"> mapas de riesgo</t>
    </r>
    <r>
      <rPr>
        <sz val="13"/>
        <color indexed="8"/>
        <rFont val="Calibri"/>
        <family val="2"/>
      </rPr>
      <t xml:space="preserve"> de procesos la identificación de riesgos y controles  relacionados con los</t>
    </r>
    <r>
      <rPr>
        <b/>
        <sz val="13"/>
        <color indexed="8"/>
        <rFont val="Calibri"/>
        <family val="2"/>
      </rPr>
      <t xml:space="preserve"> conflictos de interés.  </t>
    </r>
    <r>
      <rPr>
        <sz val="13"/>
        <color indexed="8"/>
        <rFont val="Calibri"/>
        <family val="2"/>
      </rPr>
      <t xml:space="preserve">  Clasificar como riesgos de corrupción.</t>
    </r>
  </si>
  <si>
    <r>
      <t>Implementar acciones priorizadas para la vigencia del</t>
    </r>
    <r>
      <rPr>
        <b/>
        <sz val="13"/>
        <color indexed="8"/>
        <rFont val="Calibri"/>
        <family val="2"/>
      </rPr>
      <t xml:space="preserve"> autodiagnóstico "1.2- Integridad"</t>
    </r>
    <r>
      <rPr>
        <sz val="13"/>
        <color indexed="8"/>
        <rFont val="Calibri"/>
        <family val="2"/>
      </rPr>
      <t xml:space="preserve">  propuesta por  el DAFP  para avanzar en el implementación del MIPG -</t>
    </r>
  </si>
  <si>
    <r>
      <t xml:space="preserve">Adoptar estrategias de la </t>
    </r>
    <r>
      <rPr>
        <b/>
        <sz val="13"/>
        <color indexed="8"/>
        <rFont val="Calibri"/>
        <family val="2"/>
      </rPr>
      <t>caja de herramientas</t>
    </r>
    <r>
      <rPr>
        <sz val="13"/>
        <color indexed="8"/>
        <rFont val="Calibri"/>
        <family val="2"/>
      </rPr>
      <t xml:space="preserve"> de</t>
    </r>
    <r>
      <rPr>
        <b/>
        <sz val="13"/>
        <color indexed="8"/>
        <rFont val="Calibri"/>
        <family val="2"/>
      </rPr>
      <t xml:space="preserve"> integridad </t>
    </r>
    <r>
      <rPr>
        <sz val="13"/>
        <color indexed="8"/>
        <rFont val="Calibri"/>
        <family val="2"/>
      </rPr>
      <t xml:space="preserve">de la función pública, para fortalecer el despliegue e implementación del código de integridad </t>
    </r>
  </si>
  <si>
    <r>
      <t xml:space="preserve">Diseñar e implementar </t>
    </r>
    <r>
      <rPr>
        <b/>
        <sz val="13"/>
        <color indexed="8"/>
        <rFont val="Calibri"/>
        <family val="2"/>
      </rPr>
      <t xml:space="preserve"> capacitación  en Integridad</t>
    </r>
    <r>
      <rPr>
        <sz val="13"/>
        <color indexed="8"/>
        <rFont val="Calibri"/>
        <family val="2"/>
      </rPr>
      <t xml:space="preserve"> y ética de lo público, para clientes internos </t>
    </r>
  </si>
  <si>
    <r>
      <t>Presentar al</t>
    </r>
    <r>
      <rPr>
        <b/>
        <sz val="13"/>
        <color indexed="8"/>
        <rFont val="Calibri"/>
        <family val="2"/>
      </rPr>
      <t xml:space="preserve"> CIGYD</t>
    </r>
    <r>
      <rPr>
        <sz val="13"/>
        <color indexed="8"/>
        <rFont val="Calibri"/>
        <family val="2"/>
      </rPr>
      <t xml:space="preserve"> cuatrimestralmente el resultado del seguimiento realizado al </t>
    </r>
    <r>
      <rPr>
        <b/>
        <sz val="13"/>
        <color indexed="8"/>
        <rFont val="Calibri"/>
        <family val="2"/>
      </rPr>
      <t xml:space="preserve"> esquema de publicaciones</t>
    </r>
  </si>
  <si>
    <r>
      <t xml:space="preserve">Reporte </t>
    </r>
    <r>
      <rPr>
        <b/>
        <sz val="13"/>
        <color indexed="8"/>
        <rFont val="Calibri"/>
        <family val="2"/>
      </rPr>
      <t>matriz ITA</t>
    </r>
    <r>
      <rPr>
        <sz val="13"/>
        <color indexed="8"/>
        <rFont val="Calibri"/>
        <family val="2"/>
      </rPr>
      <t>- Índice de Transparencia y Acceso a la Información, en la pagina web de la ESE de acuerdo a la fecha dispuesta por la Procuraduría. Y presentación de resultados al CIGYD.</t>
    </r>
  </si>
  <si>
    <r>
      <t xml:space="preserve">Avances en la implementación al </t>
    </r>
    <r>
      <rPr>
        <b/>
        <sz val="13"/>
        <color indexed="8"/>
        <rFont val="Calibri"/>
        <family val="2"/>
      </rPr>
      <t>plan de acción</t>
    </r>
    <r>
      <rPr>
        <sz val="13"/>
        <color indexed="8"/>
        <rFont val="Calibri"/>
        <family val="2"/>
      </rPr>
      <t xml:space="preserve"> para</t>
    </r>
    <r>
      <rPr>
        <b/>
        <sz val="13"/>
        <color indexed="8"/>
        <rFont val="Calibri"/>
        <family val="2"/>
      </rPr>
      <t xml:space="preserve"> mejorar la asignación de citas</t>
    </r>
    <r>
      <rPr>
        <sz val="13"/>
        <color indexed="8"/>
        <rFont val="Calibri"/>
        <family val="2"/>
      </rPr>
      <t xml:space="preserve"> médicas
</t>
    </r>
    <r>
      <rPr>
        <b/>
        <i/>
        <sz val="13"/>
        <color indexed="18"/>
        <rFont val="Calibri"/>
        <family val="2"/>
      </rPr>
      <t xml:space="preserve">(Se incluye esta actividad, al ser propuesta por la Comunidad. </t>
    </r>
  </si>
  <si>
    <r>
      <t xml:space="preserve">Actualizar </t>
    </r>
    <r>
      <rPr>
        <b/>
        <sz val="13"/>
        <color indexed="8"/>
        <rFont val="Calibri"/>
        <family val="2"/>
      </rPr>
      <t xml:space="preserve">encuesta de satisfacción de la ciudadanía </t>
    </r>
    <r>
      <rPr>
        <sz val="13"/>
        <color indexed="8"/>
        <rFont val="Calibri"/>
        <family val="2"/>
      </rPr>
      <t>frente a los trámites publicada en la página web  y  medir la percepción de la comunidad  frente a los trámites existentes. Gestionar mejoras a partir de los resultados.</t>
    </r>
  </si>
  <si>
    <r>
      <t>Incluir en e</t>
    </r>
    <r>
      <rPr>
        <b/>
        <sz val="13"/>
        <color indexed="8"/>
        <rFont val="Calibri"/>
        <family val="2"/>
      </rPr>
      <t>l Plan de participación Social en Salud</t>
    </r>
    <r>
      <rPr>
        <sz val="13"/>
        <color indexed="8"/>
        <rFont val="Calibri"/>
        <family val="2"/>
      </rPr>
      <t xml:space="preserve">  un  ejercicio de participación ciudadana para identificar </t>
    </r>
    <r>
      <rPr>
        <b/>
        <sz val="13"/>
        <color indexed="8"/>
        <rFont val="Calibri"/>
        <family val="2"/>
      </rPr>
      <t>percepción de los ciudadanos  frente a trámites</t>
    </r>
    <r>
      <rPr>
        <sz val="13"/>
        <color indexed="8"/>
        <rFont val="Calibri"/>
        <family val="2"/>
      </rPr>
      <t xml:space="preserve">  inscritos en el SUIT, consultando cuales perciben más engorrosos, complejos,  costosos, etc. y medir la percepción de la comunidad  frente a los trámites existentes y sugerencias de mejora.  </t>
    </r>
  </si>
  <si>
    <t>Proporción de funcionarios capacitados en la rendición de cuentas y control social   (&gt;=30% del total de funcionarios y contratistas). Calificación promedio &gt;=8.5</t>
  </si>
  <si>
    <r>
      <t xml:space="preserve">Realizar seguimiento y evaluación al </t>
    </r>
    <r>
      <rPr>
        <b/>
        <sz val="13"/>
        <color indexed="8"/>
        <rFont val="Calibri"/>
        <family val="2"/>
      </rPr>
      <t>cumplimiento de las estrategias</t>
    </r>
    <r>
      <rPr>
        <sz val="13"/>
        <color indexed="8"/>
        <rFont val="Calibri"/>
        <family val="2"/>
      </rPr>
      <t xml:space="preserve"> formuladas en este Plan-PAAC2021 y PAAC-2022, y publicar en la pagina web, los resultados de la gestión de las actividades en forma cuatrimestral 
</t>
    </r>
  </si>
  <si>
    <r>
      <t xml:space="preserve">Informar al </t>
    </r>
    <r>
      <rPr>
        <b/>
        <sz val="13"/>
        <color indexed="8"/>
        <rFont val="Calibri"/>
        <family val="2"/>
      </rPr>
      <t>Comité de Control Interno y Calidad-CCCIC</t>
    </r>
    <r>
      <rPr>
        <sz val="13"/>
        <color indexed="8"/>
        <rFont val="Calibri"/>
        <family val="2"/>
      </rPr>
      <t xml:space="preserve"> sobre  los</t>
    </r>
    <r>
      <rPr>
        <b/>
        <sz val="13"/>
        <color indexed="8"/>
        <rFont val="Calibri"/>
        <family val="2"/>
      </rPr>
      <t xml:space="preserve"> resultados</t>
    </r>
    <r>
      <rPr>
        <sz val="13"/>
        <color indexed="8"/>
        <rFont val="Calibri"/>
        <family val="2"/>
      </rPr>
      <t xml:space="preserve"> de la implementación de las estrategias formuladas en el </t>
    </r>
    <r>
      <rPr>
        <b/>
        <sz val="13"/>
        <color indexed="8"/>
        <rFont val="Calibri"/>
        <family val="2"/>
      </rPr>
      <t>Plan Anticorrupción y Atención al Ciudadan</t>
    </r>
    <r>
      <rPr>
        <sz val="13"/>
        <color indexed="8"/>
        <rFont val="Calibri"/>
        <family val="2"/>
      </rPr>
      <t>o del</t>
    </r>
    <r>
      <rPr>
        <b/>
        <sz val="13"/>
        <color indexed="8"/>
        <rFont val="Calibri"/>
        <family val="2"/>
      </rPr>
      <t xml:space="preserve"> 2021</t>
    </r>
    <r>
      <rPr>
        <sz val="13"/>
        <color indexed="8"/>
        <rFont val="Calibri"/>
        <family val="2"/>
      </rPr>
      <t xml:space="preserve">, y los avances en el Plan anticorrupción y Atención al Ciudadano-2022 </t>
    </r>
  </si>
  <si>
    <r>
      <t xml:space="preserve">Realizar seguimiento por el  comité Coordinador - CCCIC, al seguimiento oportuno y </t>
    </r>
    <r>
      <rPr>
        <b/>
        <sz val="13"/>
        <color indexed="8"/>
        <rFont val="Calibri"/>
        <family val="2"/>
      </rPr>
      <t xml:space="preserve">reporte a la UIAF </t>
    </r>
    <r>
      <rPr>
        <sz val="13"/>
        <color indexed="8"/>
        <rFont val="Calibri"/>
        <family val="2"/>
      </rPr>
      <t>sobre los casos sospechosos o intentados de LAFT, de acuerdo a los informes de la Oficial de Cumpliendo.</t>
    </r>
  </si>
  <si>
    <r>
      <t>Realizar</t>
    </r>
    <r>
      <rPr>
        <b/>
        <sz val="13"/>
        <color indexed="8"/>
        <rFont val="Calibri"/>
        <family val="2"/>
      </rPr>
      <t xml:space="preserve"> ejercicio de participación</t>
    </r>
    <r>
      <rPr>
        <sz val="13"/>
        <color indexed="8"/>
        <rFont val="Calibri"/>
        <family val="2"/>
      </rPr>
      <t xml:space="preserve"> con los equipos de trabajo de los procesos, para </t>
    </r>
    <r>
      <rPr>
        <b/>
        <sz val="13"/>
        <color indexed="8"/>
        <rFont val="Calibri"/>
        <family val="2"/>
      </rPr>
      <t>identificar nuevos riesgos de corrupción</t>
    </r>
    <r>
      <rPr>
        <sz val="13"/>
        <color indexed="8"/>
        <rFont val="Calibri"/>
        <family val="2"/>
      </rPr>
      <t xml:space="preserve"> o nuevos controles</t>
    </r>
  </si>
  <si>
    <r>
      <t>Consolidar los</t>
    </r>
    <r>
      <rPr>
        <b/>
        <sz val="13"/>
        <color indexed="8"/>
        <rFont val="Calibri"/>
        <family val="2"/>
      </rPr>
      <t xml:space="preserve"> resultados</t>
    </r>
    <r>
      <rPr>
        <sz val="13"/>
        <color indexed="8"/>
        <rFont val="Calibri"/>
        <family val="2"/>
      </rPr>
      <t xml:space="preserve"> de la</t>
    </r>
    <r>
      <rPr>
        <b/>
        <sz val="13"/>
        <color indexed="8"/>
        <rFont val="Calibri"/>
        <family val="2"/>
      </rPr>
      <t xml:space="preserve"> evaluación </t>
    </r>
    <r>
      <rPr>
        <sz val="13"/>
        <color indexed="8"/>
        <rFont val="Calibri"/>
        <family val="2"/>
      </rPr>
      <t>del cumplimiento de las</t>
    </r>
    <r>
      <rPr>
        <b/>
        <sz val="13"/>
        <color indexed="8"/>
        <rFont val="Calibri"/>
        <family val="2"/>
      </rPr>
      <t xml:space="preserve"> acciones de mejora</t>
    </r>
    <r>
      <rPr>
        <sz val="13"/>
        <color indexed="8"/>
        <rFont val="Calibri"/>
        <family val="2"/>
      </rPr>
      <t xml:space="preserve"> formuladas para </t>
    </r>
    <r>
      <rPr>
        <b/>
        <sz val="13"/>
        <color indexed="8"/>
        <rFont val="Calibri"/>
        <family val="2"/>
      </rPr>
      <t xml:space="preserve"> los riesgos</t>
    </r>
    <r>
      <rPr>
        <sz val="13"/>
        <color indexed="8"/>
        <rFont val="Calibri"/>
        <family val="2"/>
      </rPr>
      <t xml:space="preserve">  gestionados en la vigencia anterior </t>
    </r>
    <r>
      <rPr>
        <b/>
        <sz val="13"/>
        <color indexed="8"/>
        <rFont val="Calibri"/>
        <family val="2"/>
      </rPr>
      <t>(2021</t>
    </r>
    <r>
      <rPr>
        <sz val="13"/>
        <color indexed="8"/>
        <rFont val="Calibri"/>
        <family val="2"/>
      </rPr>
      <t xml:space="preserve">), identificando cuales </t>
    </r>
    <r>
      <rPr>
        <b/>
        <sz val="13"/>
        <color indexed="8"/>
        <rFont val="Calibri"/>
        <family val="2"/>
      </rPr>
      <t>riesgos se materializaron</t>
    </r>
    <r>
      <rPr>
        <sz val="13"/>
        <color indexed="8"/>
        <rFont val="Calibri"/>
        <family val="2"/>
      </rPr>
      <t xml:space="preserve">  (efectividad de los controles)</t>
    </r>
    <r>
      <rPr>
        <b/>
        <sz val="13"/>
        <color indexed="8"/>
        <rFont val="Calibri"/>
        <family val="2"/>
      </rPr>
      <t xml:space="preserve"> </t>
    </r>
  </si>
  <si>
    <r>
      <t>Monitorizar el</t>
    </r>
    <r>
      <rPr>
        <b/>
        <sz val="13"/>
        <color indexed="8"/>
        <rFont val="Calibri"/>
        <family val="2"/>
      </rPr>
      <t xml:space="preserve"> cumplimiento de las acciones</t>
    </r>
    <r>
      <rPr>
        <sz val="13"/>
        <color indexed="8"/>
        <rFont val="Calibri"/>
        <family val="2"/>
      </rPr>
      <t xml:space="preserve"> formuladas en el </t>
    </r>
    <r>
      <rPr>
        <b/>
        <sz val="13"/>
        <color indexed="8"/>
        <rFont val="Calibri"/>
        <family val="2"/>
      </rPr>
      <t>PAAC- 2022</t>
    </r>
  </si>
  <si>
    <r>
      <rPr>
        <b/>
        <sz val="13"/>
        <color indexed="8"/>
        <rFont val="Calibri"/>
        <family val="2"/>
      </rPr>
      <t>Publicar en la página web</t>
    </r>
    <r>
      <rPr>
        <sz val="13"/>
        <color indexed="8"/>
        <rFont val="Calibri"/>
        <family val="2"/>
      </rPr>
      <t xml:space="preserve"> los resultados de </t>
    </r>
    <r>
      <rPr>
        <b/>
        <sz val="13"/>
        <color indexed="8"/>
        <rFont val="Calibri"/>
        <family val="2"/>
      </rPr>
      <t>gestión de los riesgos</t>
    </r>
    <r>
      <rPr>
        <sz val="13"/>
        <color indexed="8"/>
        <rFont val="Calibri"/>
        <family val="2"/>
      </rPr>
      <t xml:space="preserve"> de corrupción de la vigencia</t>
    </r>
    <r>
      <rPr>
        <b/>
        <sz val="13"/>
        <color indexed="8"/>
        <rFont val="Calibri"/>
        <family val="2"/>
      </rPr>
      <t xml:space="preserve"> 2021</t>
    </r>
    <r>
      <rPr>
        <b/>
        <sz val="13"/>
        <color indexed="12"/>
        <rFont val="Calibri"/>
        <family val="2"/>
      </rPr>
      <t xml:space="preserve">-2022 </t>
    </r>
    <r>
      <rPr>
        <b/>
        <sz val="13"/>
        <color indexed="8"/>
        <rFont val="Calibri"/>
        <family val="2"/>
      </rPr>
      <t xml:space="preserve"> y </t>
    </r>
    <r>
      <rPr>
        <sz val="13"/>
        <color indexed="8"/>
        <rFont val="Calibri"/>
        <family val="2"/>
      </rPr>
      <t>la nueva matriz de riesgos de corrupción  2022</t>
    </r>
    <r>
      <rPr>
        <b/>
        <sz val="13"/>
        <color indexed="12"/>
        <rFont val="Calibri"/>
        <family val="2"/>
      </rPr>
      <t xml:space="preserve"> -2023</t>
    </r>
    <r>
      <rPr>
        <sz val="13"/>
        <color indexed="8"/>
        <rFont val="Calibri"/>
        <family val="2"/>
      </rPr>
      <t xml:space="preserve"> con sus  controles y acciones de mejora  </t>
    </r>
  </si>
  <si>
    <r>
      <t xml:space="preserve">Actualizar la </t>
    </r>
    <r>
      <rPr>
        <b/>
        <sz val="13"/>
        <color indexed="8"/>
        <rFont val="Calibri"/>
        <family val="2"/>
      </rPr>
      <t>capacitación</t>
    </r>
    <r>
      <rPr>
        <sz val="13"/>
        <color indexed="8"/>
        <rFont val="Calibri"/>
        <family val="2"/>
      </rPr>
      <t xml:space="preserve"> sobre la  "</t>
    </r>
    <r>
      <rPr>
        <b/>
        <sz val="13"/>
        <color indexed="8"/>
        <rFont val="Calibri"/>
        <family val="2"/>
      </rPr>
      <t>Política de administración de riesgos</t>
    </r>
    <r>
      <rPr>
        <sz val="13"/>
        <color indexed="8"/>
        <rFont val="Calibri"/>
        <family val="2"/>
      </rPr>
      <t xml:space="preserve"> y el </t>
    </r>
    <r>
      <rPr>
        <b/>
        <sz val="13"/>
        <color indexed="8"/>
        <rFont val="Calibri"/>
        <family val="2"/>
      </rPr>
      <t xml:space="preserve">plan anticorrupción y Atención al Ciudadano </t>
    </r>
    <r>
      <rPr>
        <sz val="13"/>
        <color indexed="8"/>
        <rFont val="Calibri"/>
        <family val="2"/>
      </rPr>
      <t xml:space="preserve">de la vigencia", teniendo en cuenta los riesgos </t>
    </r>
    <r>
      <rPr>
        <b/>
        <sz val="13"/>
        <color indexed="8"/>
        <rFont val="Calibri"/>
        <family val="2"/>
      </rPr>
      <t>de corrupción</t>
    </r>
    <r>
      <rPr>
        <sz val="13"/>
        <color indexed="8"/>
        <rFont val="Calibri"/>
        <family val="2"/>
      </rPr>
      <t xml:space="preserve">  incluyendo </t>
    </r>
    <r>
      <rPr>
        <b/>
        <sz val="13"/>
        <color indexed="8"/>
        <rFont val="Calibri"/>
        <family val="2"/>
      </rPr>
      <t>las estrategias de la actual vigencia</t>
    </r>
    <r>
      <rPr>
        <sz val="13"/>
        <color indexed="8"/>
        <rFont val="Calibri"/>
        <family val="2"/>
      </rPr>
      <t xml:space="preserve">, para darlas a conocer al cliente interno  a través de la plataforma virtual educativa o en forma presencial, y  evaluar conocimiento. </t>
    </r>
  </si>
  <si>
    <r>
      <t xml:space="preserve">Desplegar con los funcionarios los </t>
    </r>
    <r>
      <rPr>
        <b/>
        <sz val="13"/>
        <color indexed="8"/>
        <rFont val="Calibri"/>
        <family val="2"/>
      </rPr>
      <t>mapas de riesgo</t>
    </r>
    <r>
      <rPr>
        <sz val="13"/>
        <color indexed="8"/>
        <rFont val="Calibri"/>
        <family val="2"/>
      </rPr>
      <t xml:space="preserve"> de los procesos y sus controles </t>
    </r>
    <r>
      <rPr>
        <b/>
        <sz val="13"/>
        <color indexed="8"/>
        <rFont val="Calibri"/>
        <family val="2"/>
      </rPr>
      <t>para el 2022-2023</t>
    </r>
    <r>
      <rPr>
        <sz val="13"/>
        <color indexed="8"/>
        <rFont val="Calibri"/>
        <family val="2"/>
      </rPr>
      <t xml:space="preserve">, incluyendo los riesgos de corrupción y de seguridad informática aplicables al proceso  </t>
    </r>
  </si>
  <si>
    <r>
      <t xml:space="preserve">Reentrenar  a los jefes y líderes de servicios, en el </t>
    </r>
    <r>
      <rPr>
        <b/>
        <sz val="13"/>
        <color indexed="8"/>
        <rFont val="Calibri"/>
        <family val="2"/>
      </rPr>
      <t xml:space="preserve"> manejo  del aplicativo informático para administrar y  gestionar los riesgos</t>
    </r>
    <r>
      <rPr>
        <sz val="13"/>
        <color indexed="8"/>
        <rFont val="Calibri"/>
        <family val="2"/>
      </rPr>
      <t>,  de acuerdo al Manual y Plan para la Administración de los Riesgos, donde se incluyen los riesgos de: corrupción, riesgos  LAFT, riesgos de seguridad informática,; así  como la metodología para el diseño y seguimiento a los controles.</t>
    </r>
  </si>
  <si>
    <r>
      <rPr>
        <b/>
        <sz val="13"/>
        <color indexed="8"/>
        <rFont val="Calibri"/>
        <family val="2"/>
      </rPr>
      <t>Publicar</t>
    </r>
    <r>
      <rPr>
        <sz val="13"/>
        <color indexed="8"/>
        <rFont val="Calibri"/>
        <family val="2"/>
      </rPr>
      <t xml:space="preserve"> en la intranet y página web de la ESE, el </t>
    </r>
    <r>
      <rPr>
        <b/>
        <sz val="13"/>
        <color indexed="8"/>
        <rFont val="Calibri"/>
        <family val="2"/>
      </rPr>
      <t>Plan Anticorrupción y Atención al Ciudadano</t>
    </r>
    <r>
      <rPr>
        <sz val="13"/>
        <color indexed="8"/>
        <rFont val="Calibri"/>
        <family val="2"/>
      </rPr>
      <t xml:space="preserve">  con las estrategias de cada componente para la vigencia 2022 </t>
    </r>
    <r>
      <rPr>
        <b/>
        <sz val="13"/>
        <color indexed="8"/>
        <rFont val="Calibri"/>
        <family val="2"/>
      </rPr>
      <t>y actualizar las versiones cuando se requiera.</t>
    </r>
    <r>
      <rPr>
        <sz val="13"/>
        <color indexed="8"/>
        <rFont val="Calibri"/>
        <family val="2"/>
      </rPr>
      <t xml:space="preserve"> </t>
    </r>
  </si>
  <si>
    <r>
      <rPr>
        <b/>
        <sz val="13"/>
        <color indexed="8"/>
        <rFont val="Calibri"/>
        <family val="2"/>
      </rPr>
      <t xml:space="preserve">Evaluar </t>
    </r>
    <r>
      <rPr>
        <sz val="13"/>
        <color indexed="8"/>
        <rFont val="Calibri"/>
        <family val="2"/>
      </rPr>
      <t>el cumplimiento de las</t>
    </r>
    <r>
      <rPr>
        <b/>
        <sz val="13"/>
        <color indexed="8"/>
        <rFont val="Calibri"/>
        <family val="2"/>
      </rPr>
      <t xml:space="preserve"> acciones y los riesgos de corrupción materializados en la vigencia anterior y</t>
    </r>
    <r>
      <rPr>
        <sz val="13"/>
        <color indexed="8"/>
        <rFont val="Calibri"/>
        <family val="2"/>
      </rPr>
      <t xml:space="preserve"> Actualizar la  matriz de riesgos  </t>
    </r>
    <r>
      <rPr>
        <b/>
        <sz val="13"/>
        <color indexed="8"/>
        <rFont val="Calibri"/>
        <family val="2"/>
      </rPr>
      <t>de corrupción</t>
    </r>
    <r>
      <rPr>
        <sz val="13"/>
        <color indexed="8"/>
        <rFont val="Calibri"/>
        <family val="2"/>
      </rPr>
      <t>, a gestionarse en el 2022, según aplique a cada proceso.</t>
    </r>
  </si>
  <si>
    <r>
      <t xml:space="preserve">Hacer </t>
    </r>
    <r>
      <rPr>
        <b/>
        <sz val="13"/>
        <color indexed="8"/>
        <rFont val="Calibri"/>
        <family val="2"/>
      </rPr>
      <t>ejercicio de identificación de riesgos</t>
    </r>
    <r>
      <rPr>
        <sz val="13"/>
        <color indexed="8"/>
        <rFont val="Calibri"/>
        <family val="2"/>
      </rPr>
      <t xml:space="preserve"> de corrupción en cada uno de los equipos de trabajo de la E.S.E. </t>
    </r>
  </si>
  <si>
    <r>
      <t xml:space="preserve">Realizar </t>
    </r>
    <r>
      <rPr>
        <b/>
        <sz val="13"/>
        <color indexed="8"/>
        <rFont val="Calibri"/>
        <family val="2"/>
      </rPr>
      <t xml:space="preserve">ejercicio participativo </t>
    </r>
    <r>
      <rPr>
        <sz val="13"/>
        <color indexed="8"/>
        <rFont val="Calibri"/>
        <family val="2"/>
      </rPr>
      <t xml:space="preserve"> con clientes </t>
    </r>
    <r>
      <rPr>
        <b/>
        <sz val="13"/>
        <color indexed="8"/>
        <rFont val="Calibri"/>
        <family val="2"/>
      </rPr>
      <t>internos</t>
    </r>
    <r>
      <rPr>
        <sz val="13"/>
        <color indexed="8"/>
        <rFont val="Calibri"/>
        <family val="2"/>
      </rPr>
      <t xml:space="preserve"> y</t>
    </r>
    <r>
      <rPr>
        <b/>
        <sz val="13"/>
        <color indexed="8"/>
        <rFont val="Calibri"/>
        <family val="2"/>
      </rPr>
      <t xml:space="preserve"> externos</t>
    </r>
    <r>
      <rPr>
        <sz val="13"/>
        <color indexed="8"/>
        <rFont val="Calibri"/>
        <family val="2"/>
      </rPr>
      <t xml:space="preserve"> para la construcción del Plan Anticorrupción y de Atención al Ciudadano - PAAC, publicando </t>
    </r>
    <r>
      <rPr>
        <b/>
        <sz val="13"/>
        <color indexed="8"/>
        <rFont val="Calibri"/>
        <family val="2"/>
      </rPr>
      <t>propuesta en la página web</t>
    </r>
    <r>
      <rPr>
        <sz val="13"/>
        <color indexed="8"/>
        <rFont val="Calibri"/>
        <family val="2"/>
      </rPr>
      <t xml:space="preserve"> y promoviendo con los diferentes grupos de valor su revisión y envío de sugerencia de ajustes, antes de la publicación de la versión final </t>
    </r>
  </si>
  <si>
    <r>
      <rPr>
        <b/>
        <sz val="13"/>
        <color indexed="8"/>
        <rFont val="Calibri"/>
        <family val="2"/>
      </rPr>
      <t>Actualizar</t>
    </r>
    <r>
      <rPr>
        <sz val="13"/>
        <color indexed="8"/>
        <rFont val="Calibri"/>
        <family val="2"/>
      </rPr>
      <t xml:space="preserve"> el  </t>
    </r>
    <r>
      <rPr>
        <b/>
        <sz val="13"/>
        <color indexed="8"/>
        <rFont val="Calibri"/>
        <family val="2"/>
      </rPr>
      <t>Plan Anticorrupción y de Atención al Ciudadano</t>
    </r>
    <r>
      <rPr>
        <sz val="13"/>
        <color indexed="8"/>
        <rFont val="Calibri"/>
        <family val="2"/>
      </rPr>
      <t xml:space="preserve"> para la vigencia 2022 ,   incorporando los componentes sugeridos por la función pública: </t>
    </r>
    <r>
      <rPr>
        <b/>
        <sz val="13"/>
        <color indexed="8"/>
        <rFont val="Calibri"/>
        <family val="2"/>
      </rPr>
      <t>1.</t>
    </r>
    <r>
      <rPr>
        <sz val="13"/>
        <color indexed="8"/>
        <rFont val="Calibri"/>
        <family val="2"/>
      </rPr>
      <t xml:space="preserve"> gestión de los riesgos de corrupción, </t>
    </r>
    <r>
      <rPr>
        <b/>
        <sz val="13"/>
        <color indexed="8"/>
        <rFont val="Calibri"/>
        <family val="2"/>
      </rPr>
      <t>2.</t>
    </r>
    <r>
      <rPr>
        <sz val="13"/>
        <color indexed="8"/>
        <rFont val="Calibri"/>
        <family val="2"/>
      </rPr>
      <t xml:space="preserve"> acciones antitramites,</t>
    </r>
    <r>
      <rPr>
        <b/>
        <sz val="13"/>
        <color indexed="8"/>
        <rFont val="Calibri"/>
        <family val="2"/>
      </rPr>
      <t>3</t>
    </r>
    <r>
      <rPr>
        <sz val="13"/>
        <color indexed="8"/>
        <rFont val="Calibri"/>
        <family val="2"/>
      </rPr>
      <t xml:space="preserve">. rendición de cuentas, </t>
    </r>
    <r>
      <rPr>
        <b/>
        <sz val="13"/>
        <color indexed="8"/>
        <rFont val="Calibri"/>
        <family val="2"/>
      </rPr>
      <t>4</t>
    </r>
    <r>
      <rPr>
        <sz val="13"/>
        <color indexed="8"/>
        <rFont val="Calibri"/>
        <family val="2"/>
      </rPr>
      <t xml:space="preserve">. servicio al ciudadano, </t>
    </r>
    <r>
      <rPr>
        <b/>
        <sz val="13"/>
        <color indexed="8"/>
        <rFont val="Calibri"/>
        <family val="2"/>
      </rPr>
      <t>5</t>
    </r>
    <r>
      <rPr>
        <sz val="13"/>
        <color indexed="8"/>
        <rFont val="Calibri"/>
        <family val="2"/>
      </rPr>
      <t xml:space="preserve"> transparencia y acceso a la información, </t>
    </r>
    <r>
      <rPr>
        <b/>
        <sz val="13"/>
        <color indexed="8"/>
        <rFont val="Calibri"/>
        <family val="2"/>
      </rPr>
      <t>6.</t>
    </r>
    <r>
      <rPr>
        <sz val="13"/>
        <color indexed="8"/>
        <rFont val="Calibri"/>
        <family val="2"/>
      </rPr>
      <t xml:space="preserve"> iniciativas adicionales (integridad entre otras). Presentar para aprobación a la Gerencia.</t>
    </r>
  </si>
  <si>
    <r>
      <t xml:space="preserve">Revisar y de ser necesario ajustar la  </t>
    </r>
    <r>
      <rPr>
        <b/>
        <sz val="13"/>
        <color indexed="8"/>
        <rFont val="Calibri"/>
        <family val="2"/>
      </rPr>
      <t xml:space="preserve">Política  de Gestión de Riesgos, </t>
    </r>
    <r>
      <rPr>
        <sz val="13"/>
        <color indexed="8"/>
        <rFont val="Calibri"/>
        <family val="2"/>
      </rPr>
      <t>incluyendo aspectos relacionados a la</t>
    </r>
    <r>
      <rPr>
        <b/>
        <sz val="13"/>
        <color indexed="8"/>
        <rFont val="Calibri"/>
        <family val="2"/>
      </rPr>
      <t xml:space="preserve"> gestión de los riesgos de corrupción, </t>
    </r>
    <r>
      <rPr>
        <sz val="13"/>
        <color indexed="8"/>
        <rFont val="Calibri"/>
        <family val="2"/>
      </rPr>
      <t>con los lineamientos de la Función Pública .  Y socializar en Comité Coordinador de Control Interno y Calidad-CCCIC</t>
    </r>
    <r>
      <rPr>
        <b/>
        <sz val="16"/>
        <color indexed="12"/>
        <rFont val="Calibri"/>
        <family val="2"/>
      </rPr>
      <t/>
    </r>
  </si>
  <si>
    <r>
      <t xml:space="preserve">Conformar un  </t>
    </r>
    <r>
      <rPr>
        <b/>
        <sz val="13"/>
        <color indexed="8"/>
        <rFont val="Calibri"/>
        <family val="2"/>
      </rPr>
      <t>Grupo de Trabajo</t>
    </r>
    <r>
      <rPr>
        <sz val="13"/>
        <color indexed="8"/>
        <rFont val="Calibri"/>
        <family val="2"/>
      </rPr>
      <t>, para la revisión de la norma y formulación de un Plan de Implementación con Cronograma.</t>
    </r>
  </si>
  <si>
    <t>&gt;=90%</t>
  </si>
  <si>
    <t>&lt;=65%</t>
  </si>
  <si>
    <t>&gt;65% y &lt;90%</t>
  </si>
  <si>
    <t xml:space="preserve">Seguimiento a la Ejecución 2do Cuatrimestre 2022 
del  Plan Anticorrupción y  Atención al Ciudadano </t>
  </si>
  <si>
    <t>Observaciones 1er Seguimiento a Agosto 2022</t>
  </si>
  <si>
    <t>% Cumple</t>
  </si>
  <si>
    <r>
      <t xml:space="preserve">Se </t>
    </r>
    <r>
      <rPr>
        <b/>
        <sz val="13"/>
        <rFont val="Calibri"/>
        <family val="2"/>
      </rPr>
      <t xml:space="preserve">actualizó  la política de riesgos, </t>
    </r>
    <r>
      <rPr>
        <sz val="13"/>
        <rFont val="Calibri"/>
        <family val="2"/>
      </rPr>
      <t xml:space="preserve"> de acuerdo a los lineamientos contenidos en las Circulares 4-5 y 5-5 de septiembre 2021, expedida por la Superintendencia Nacional de Salud. Se socializó en el Comité Coordinador de Control Interno y Calidad, en la reunión del Comité de agosto-2022, siendo aprobada por unanimidad.</t>
    </r>
  </si>
  <si>
    <t xml:space="preserve">Seguimiento por la Oficina de Control Interno a Agosto 2022
        </t>
  </si>
  <si>
    <t>NA</t>
  </si>
  <si>
    <r>
      <t xml:space="preserve">Se </t>
    </r>
    <r>
      <rPr>
        <b/>
        <sz val="13"/>
        <rFont val="Calibri"/>
        <family val="2"/>
      </rPr>
      <t>adopta de la Caja de Herramientas</t>
    </r>
    <r>
      <rPr>
        <sz val="13"/>
        <rFont val="Calibri"/>
        <family val="2"/>
      </rPr>
      <t xml:space="preserve"> el</t>
    </r>
    <r>
      <rPr>
        <b/>
        <sz val="13"/>
        <rFont val="Calibri"/>
        <family val="2"/>
      </rPr>
      <t xml:space="preserve"> juego de los dados</t>
    </r>
    <r>
      <rPr>
        <sz val="13"/>
        <rFont val="Calibri"/>
        <family val="2"/>
      </rPr>
      <t xml:space="preserve"> para socializar los </t>
    </r>
    <r>
      <rPr>
        <b/>
        <sz val="13"/>
        <rFont val="Calibri"/>
        <family val="2"/>
      </rPr>
      <t>Valores de Integridad</t>
    </r>
    <r>
      <rPr>
        <sz val="13"/>
        <rFont val="Calibri"/>
        <family val="2"/>
      </rPr>
      <t xml:space="preserve"> en los grupos de trabajo, con esta actividad se dio una cobertura del 100% de los servicios asistenciales y administrativos. Igualmente en el día del Servidor Público cada servicio seleccionó un funcionario,  que por votación de sus compañeros que cumplieran alguno de los valores  definidos en el Código de Ética e Integridad de la ESE. A cada uno de los seleccionados se les </t>
    </r>
    <r>
      <rPr>
        <b/>
        <sz val="13"/>
        <rFont val="Calibri"/>
        <family val="2"/>
      </rPr>
      <t>premio con la entrega de una matica</t>
    </r>
    <r>
      <rPr>
        <sz val="13"/>
        <rFont val="Calibri"/>
        <family val="2"/>
      </rPr>
      <t xml:space="preserve"> que llevaba el valor por el cual era reconocido, un total de </t>
    </r>
    <r>
      <rPr>
        <b/>
        <sz val="13"/>
        <rFont val="Calibri"/>
        <family val="2"/>
      </rPr>
      <t xml:space="preserve">125 funcionarios. </t>
    </r>
    <r>
      <rPr>
        <sz val="13"/>
        <rFont val="Calibri"/>
        <family val="2"/>
      </rPr>
      <t xml:space="preserve">Previamente se publicaron en la </t>
    </r>
    <r>
      <rPr>
        <b/>
        <sz val="13"/>
        <rFont val="Calibri"/>
        <family val="2"/>
      </rPr>
      <t>pantallas emergentes</t>
    </r>
    <r>
      <rPr>
        <sz val="13"/>
        <rFont val="Calibri"/>
        <family val="2"/>
      </rPr>
      <t xml:space="preserve"> de cada equipo de computo, un valor y su significado.  A la fecha y según la meta, se ha cumplido en el 100% con 3 actividades implementadas.
 </t>
    </r>
  </si>
  <si>
    <t xml:space="preserve">          % cumplimiento1° Componente agosto  2022</t>
  </si>
  <si>
    <t>DATOS TRÁMITES A RACIONALIZAR</t>
  </si>
  <si>
    <t>ACCIONES DE RACIONALIZACIÓN A DESARROLLAR</t>
  </si>
  <si>
    <t>Situación actual</t>
  </si>
  <si>
    <t>Mejora por implementar</t>
  </si>
  <si>
    <t>Beneficio al ciudadano o entidad</t>
  </si>
  <si>
    <t>Fecha
inicio</t>
  </si>
  <si>
    <r>
      <t xml:space="preserve">De acuerdo con el reporte de la Jefe de Sistemas de Información, no ha cambiado la situación de los pendientes en el </t>
    </r>
    <r>
      <rPr>
        <b/>
        <sz val="10"/>
        <color indexed="8"/>
        <rFont val="SansSerif"/>
      </rPr>
      <t>segundo cuatrimestre de 2022</t>
    </r>
  </si>
  <si>
    <t>Trámite a través de solicitud web y en línea, el ciudadano podrá realizar consultas y cambios de las agendas de consulta externa.  Siendo también posible a través del mismo formulario, medir la experiencia del usuario con el uso del tramite desde la pagina</t>
  </si>
  <si>
    <t>Trámite total en línea</t>
  </si>
  <si>
    <t>01/01/2022</t>
  </si>
  <si>
    <t>Jefe Oficina Sistemas de Información</t>
  </si>
  <si>
    <t>Plantilla Único - Hijo</t>
  </si>
  <si>
    <t>62278</t>
  </si>
  <si>
    <t>Certificado de paz y salvo</t>
  </si>
  <si>
    <t xml:space="preserve">Solicitud de paz y salvo a través de correo electrónico o de manera presencial </t>
  </si>
  <si>
    <t xml:space="preserve">Habilitar el acceso al trámite a través del diligenciamiento de formulario en línea publicado en la página web de la institución </t>
  </si>
  <si>
    <t xml:space="preserve">Mejora en el acceso a la solicitud del trámite  con estandarización de criterios de calidad y seguridad, que llevan a optimizar tiempo de respuesta por parte de la institución </t>
  </si>
  <si>
    <t>Mejora a implementar</t>
  </si>
  <si>
    <t>Fecha final implementación</t>
  </si>
  <si>
    <t>Monitoreo jefe planeación</t>
  </si>
  <si>
    <t xml:space="preserve"> Valor ejecutado (%)</t>
  </si>
  <si>
    <t>De acuerdo con el reporte de la Jefe de Sistemas de Información, no ha cambiado la situación de los pendientes en el segundo cuatrimestre de 2022</t>
  </si>
  <si>
    <t>13/09/2022</t>
  </si>
  <si>
    <t xml:space="preserve">"El Trámite se encuentra actualizado en la plataforma SUIT, así como, en el Plan de Racionalización de Trámites de la ESE, con la priorización e identificación de los mecanismos y estrategias para optimizar y racionalizar el mismo.					
</t>
  </si>
  <si>
    <t xml:space="preserve">"Sí se ha socializado al Comité Institucional de Gestión y Desempeño y en la Submesa de Gobierno Digital se hace seguimiento y se toman decisiones para su correcta operación. Igualmente  se viene trabajando con el personal del acceso y admisiones,  sobre los cambios y cómo consultara y cargará la información en las agendas, de lo cual  informarán a los usuarios cuando se habilite la asignación de la cita en línea.					
</t>
  </si>
  <si>
    <t xml:space="preserve">"Los beneficios de la integración por el direccionamiento con el portal único del estado colombiano, GOV.co, se dan por el momento a nivel interno, socializándose el proceso con el personal del servicio de acceso y admisiones,  en esperas de la certificación para implementar y empezar a socializar por las redes sociales, pagina web y cartelera, incentivando la solicitud de la cita en línea. 
</t>
  </si>
  <si>
    <t>"Sí, En el Prototipo del Formulario digital, cuenta con una pregunta obligatoria que permite medir el nivel de satisfacción frente a la experiencia con el tramite en línea. Así mismo, nos permitirá determinar el total de tramites realizados por este medio.</t>
  </si>
  <si>
    <r>
      <t>"Se ajusto  el rediseño de Mockups del trámite,  en cumplimiento de los requisitos de arquitectura empresarial definidos por MinTIC. con aprobación por la Agencia nacional Digital de portada, el ajuste del formulario del tramite y el  proceso de solicitud y respuesta. Para la corte del informe (</t>
    </r>
    <r>
      <rPr>
        <b/>
        <sz val="9"/>
        <color indexed="8"/>
        <rFont val="SansSerif"/>
      </rPr>
      <t>abril 2022</t>
    </r>
    <r>
      <rPr>
        <sz val="9"/>
        <color indexed="72"/>
        <rFont val="SansSerif"/>
      </rPr>
      <t>)  aun no se ha la habilitación  para el usuario, ya se encuentra integrado en el portal único del estado Colombiano, lo cua</t>
    </r>
    <r>
      <rPr>
        <b/>
        <sz val="9"/>
        <color indexed="8"/>
        <rFont val="SansSerif"/>
      </rPr>
      <t>l se tiene proyectado para junio 2022</t>
    </r>
  </si>
  <si>
    <t>* Se incorporó desde la planeación estratégico, en el Proyecto Nro. 6 y 8 Gestión Estratégica de Tecnología de la Información y Comunicaciones, en este se desarrolla el  Plan de Integración al Portal Único del Estado Colombiano, A la fecha, se cumple con la integración de las imágenes a través de la arquitectura "to-be", facilitando el formulario al usuario para la actualización y posterior captura de los datos y necesidades del usuario.</t>
  </si>
  <si>
    <r>
      <t>A la fecha de corte  (</t>
    </r>
    <r>
      <rPr>
        <b/>
        <sz val="9"/>
        <color indexed="8"/>
        <rFont val="SansSerif"/>
      </rPr>
      <t>abril 2022</t>
    </r>
    <r>
      <rPr>
        <sz val="9"/>
        <color indexed="72"/>
        <rFont val="SansSerif"/>
      </rPr>
      <t>) los beneficios del diseño del Mockup se dan a nivel interno, ya que ha permitido avanzar en la aprobación de los formatos para su implementación en línea.</t>
    </r>
  </si>
  <si>
    <t>"Se cuenta con el Plan de Integración al Portal Único del Estado Colombiano, donde se definen las acciones y tiempos para cumplir durante el 2022, como son la actualización  de formularios, de la información en SUIT, la elaboración, revisión y aprobación del Mockups, el Acondicionamiento y transformación del tramite a integrar, e implementar los elementos del diseño de la línea gráfica, las pruebas unitarias y su ejecución, la solicitud de redireccionamiento, y finalmente el tramite diligenciado</t>
  </si>
  <si>
    <t>Se encuentra actualizado en la plataforma SUIT, así como, en el Plan de Racionalización de Trámites de la ESE, con la priorización e identificación de los mecanismos y estrategias para optimizar y racionalizar el mismo, no obstante no se ha podido implementar en su totalidad dado la falta de certificado de seguridad del ente externo, a esta actividad se le realiza seguimiento por la Submesa de Gobierno Digital y por los procesos de Gestión de  la Información, Planeación y Control Interno.</t>
  </si>
  <si>
    <t xml:space="preserve">"Los beneficios de la integración por el direccionamiento con el portal único del estado colombiano, GOV.co, se tenia proyectado para los proveedores y funcionarios de la entidad, para el mes de junio, sin embargo la falta de expedición del certificado de seguridad por la entidad responsable, no ha permitido que el usuario se beneficio de esta estrategia.	</t>
  </si>
  <si>
    <t>"Sí, En el Prototipo del Formulario digital, cuenta con una pregunta obligatoria que permite medir el nivel de satisfacción frente a la experiencia con el tramite en línea. Así mismo, nos permitirá determinar el total de tramites realizados por este medio, al generarse en forma automática este conteo.</t>
  </si>
  <si>
    <t>% cumplimiento a agosto 2022:</t>
  </si>
  <si>
    <t>REPORTE GENERADO DE LA PLATAFORMA DIGITAL DEL SUIT con corte a 31 de agosto 2022</t>
  </si>
  <si>
    <t>REPORTE GENERADO DE LA PLATAFORMA DIGITAL DEL SUIT - SEGUIMIENTO POR LA OFICINA DE PLANEACIÓN Y LA DE CONTROL INTERNO-   con corte a 31 de agosto 2022</t>
  </si>
  <si>
    <r>
      <t xml:space="preserve">De acuerdo al seguimiento efectuado en abril y mayo 2022, desde Planeación y la OCI, se tienen 6 trámites a racionalizar y 1 procedimiento administrativo, </t>
    </r>
    <r>
      <rPr>
        <b/>
        <sz val="13"/>
        <rFont val="Calibri"/>
        <family val="2"/>
      </rPr>
      <t xml:space="preserve">cumpliéndose a la fecha con el Plan de racionalización </t>
    </r>
    <r>
      <rPr>
        <sz val="13"/>
        <rFont val="Calibri"/>
        <family val="2"/>
      </rPr>
      <t>en un</t>
    </r>
    <r>
      <rPr>
        <b/>
        <sz val="13"/>
        <rFont val="Calibri"/>
        <family val="2"/>
      </rPr>
      <t xml:space="preserve"> 87.14%</t>
    </r>
    <r>
      <rPr>
        <sz val="13"/>
        <rFont val="Calibri"/>
        <family val="2"/>
      </rPr>
      <t>, debido a la falta de un certificado requerido a una entidad externa, para permitir que el usuario gestione tres (3) de estos trámites en línea.</t>
    </r>
  </si>
  <si>
    <r>
      <t>Ya que para el segundo cuatrimestre del 2022, periodo de mayo a agosto,</t>
    </r>
    <r>
      <rPr>
        <b/>
        <sz val="13"/>
        <rFont val="Calibri"/>
        <family val="2"/>
      </rPr>
      <t xml:space="preserve"> no se definieron nuevas estrategias de racionalización,</t>
    </r>
    <r>
      <rPr>
        <sz val="13"/>
        <rFont val="Calibri"/>
        <family val="2"/>
      </rPr>
      <t xml:space="preserve"> se continua dando cumplimiento desde el primer cuatrimestre, por lo tanto no aplica su seguimiento para este periodo.</t>
    </r>
  </si>
  <si>
    <r>
      <rPr>
        <b/>
        <sz val="13"/>
        <color indexed="8"/>
        <rFont val="Calibri"/>
        <family val="2"/>
      </rPr>
      <t xml:space="preserve">
Subcomponente /proceso 4</t>
    </r>
    <r>
      <rPr>
        <sz val="13"/>
        <color indexed="8"/>
        <rFont val="Calibri"/>
        <family val="2"/>
      </rPr>
      <t xml:space="preserve">                                           Monitoreo o revisión</t>
    </r>
  </si>
  <si>
    <t xml:space="preserve">PROMEDIO DE CUMPLIMIENTO  PRIMER COMPONENTE - GESTIÓN DE RIESGOS DE CORRUPCIÓN 
Y MAPA DE RIESGOS </t>
  </si>
  <si>
    <r>
      <rPr>
        <b/>
        <sz val="13"/>
        <color theme="1"/>
        <rFont val="Calibri"/>
        <family val="2"/>
        <scheme val="minor"/>
      </rPr>
      <t xml:space="preserve">Subcomponente 1          </t>
    </r>
    <r>
      <rPr>
        <sz val="13"/>
        <color theme="1"/>
        <rFont val="Calibri"/>
        <family val="2"/>
        <scheme val="minor"/>
      </rPr>
      <t xml:space="preserve">                                 </t>
    </r>
    <r>
      <rPr>
        <b/>
        <sz val="13"/>
        <color theme="1"/>
        <rFont val="Calibri"/>
        <family val="2"/>
        <scheme val="minor"/>
      </rPr>
      <t>Información</t>
    </r>
    <r>
      <rPr>
        <sz val="13"/>
        <color theme="1"/>
        <rFont val="Calibri"/>
        <family val="2"/>
        <scheme val="minor"/>
      </rPr>
      <t xml:space="preserve"> de calidad y en lenguaje comprensible</t>
    </r>
  </si>
  <si>
    <t xml:space="preserve">
5.1.2</t>
  </si>
  <si>
    <t xml:space="preserve">
Jefe Sistemas de información
Líder de Planeación. Calidad -2da Línea de Defensa</t>
  </si>
  <si>
    <t xml:space="preserve">
Abril a  Dic de 2022</t>
  </si>
  <si>
    <t xml:space="preserve">Componente 1: Gestión del Riesgo de Corrupción  </t>
  </si>
  <si>
    <t xml:space="preserve"> -Mapa de Riesgos de Corrupción</t>
  </si>
  <si>
    <t xml:space="preserve">    Seguimiento por la Oficina de Control Interno 
    Ejecución de la Acciones a Agosto 2022</t>
  </si>
  <si>
    <t>PROMEDIO DE CUMPLIMIENTO SEXTO COMPONENTE - CÓDIGO DE ÉTICA E INTEGRIDAD</t>
  </si>
  <si>
    <t xml:space="preserve">          % cumplimiento 6° Componente a agosto 2022</t>
  </si>
  <si>
    <t xml:space="preserve">     Seguimiento por la Oficina de Control Interno 
      Ejecución de la Acciones  a Agosto 2022</t>
  </si>
  <si>
    <t>estado OCI sin totales</t>
  </si>
  <si>
    <r>
      <t xml:space="preserve">Se decide no conformar el grupo de trabajo, dado que se tiene un grado de madurez avanzada en la gestión de riesgos, por lo cual se define dar cumplimiento a la norma a partir de la construcción de la matriz de riesgos trabajada con los </t>
    </r>
    <r>
      <rPr>
        <b/>
        <sz val="13"/>
        <color indexed="8"/>
        <rFont val="Calibri"/>
        <family val="2"/>
      </rPr>
      <t>lideres y jefes de cada proceso,</t>
    </r>
    <r>
      <rPr>
        <sz val="13"/>
        <color indexed="8"/>
        <rFont val="Calibri"/>
        <family val="2"/>
      </rPr>
      <t xml:space="preserve"> con los cuales se revisaron las </t>
    </r>
    <r>
      <rPr>
        <b/>
        <sz val="13"/>
        <color indexed="8"/>
        <rFont val="Calibri"/>
        <family val="2"/>
      </rPr>
      <t xml:space="preserve"> Circulares 4-5 y 5-5 de septiembre 2021,</t>
    </r>
    <r>
      <rPr>
        <sz val="13"/>
        <color indexed="8"/>
        <rFont val="Calibri"/>
        <family val="2"/>
      </rPr>
      <t xml:space="preserve"> expedida por la Supersalud, a partir de éstos se construyeron las </t>
    </r>
    <r>
      <rPr>
        <b/>
        <sz val="13"/>
        <color indexed="8"/>
        <rFont val="Calibri"/>
        <family val="2"/>
      </rPr>
      <t xml:space="preserve">matrices de riesgos </t>
    </r>
    <r>
      <rPr>
        <sz val="13"/>
        <color indexed="8"/>
        <rFont val="Calibri"/>
        <family val="2"/>
      </rPr>
      <t xml:space="preserve">de cada uno de los procesos Institucionales, incluyendo según aplicaba,  los  Riesgos de Corrupción, Opacidad y Fraude, así como los riesgos de Lavado de Activos, Financiación del Terrorismo y de Armas de Destrucción Masiva, así como los otros riesgos que conforman los  10 Subsistemas de Gestión del Riesgo definidos por la Supersalud. Quedando </t>
    </r>
    <r>
      <rPr>
        <sz val="13"/>
        <color indexed="12"/>
        <rFont val="Calibri"/>
        <family val="2"/>
      </rPr>
      <t xml:space="preserve">solo pendiente para trabajarse en el último cuatrimestre, los riesgos de Grupo y los de  Conflicto de Interés. </t>
    </r>
    <r>
      <rPr>
        <sz val="13"/>
        <rFont val="Calibri"/>
        <family val="2"/>
      </rPr>
      <t xml:space="preserve">El </t>
    </r>
    <r>
      <rPr>
        <b/>
        <sz val="13"/>
        <rFont val="Calibri"/>
        <family val="2"/>
      </rPr>
      <t>Plan de implementación</t>
    </r>
    <r>
      <rPr>
        <sz val="13"/>
        <rFont val="Calibri"/>
        <family val="2"/>
      </rPr>
      <t xml:space="preserve"> definido desde Planeación y Proyectos, con 8 actividades a ejecutarse en 12 bloques entre mayo y septiembre. Con corte a 31 de agosto cerro con un cumplimiento del </t>
    </r>
    <r>
      <rPr>
        <b/>
        <sz val="13"/>
        <rFont val="Calibri"/>
        <family val="2"/>
      </rPr>
      <t>88,89%</t>
    </r>
    <r>
      <rPr>
        <sz val="13"/>
        <rFont val="Calibri"/>
        <family val="2"/>
      </rPr>
      <t>, con 8 acciones ejecutadas en los 4 meses,  en los cuales se deberían haber cumplido con 9 secciones para las actividades programadas.</t>
    </r>
  </si>
  <si>
    <r>
      <t xml:space="preserve">El </t>
    </r>
    <r>
      <rPr>
        <b/>
        <sz val="13"/>
        <color indexed="8"/>
        <rFont val="Calibri"/>
        <family val="2"/>
      </rPr>
      <t>ejercicio de participación</t>
    </r>
    <r>
      <rPr>
        <sz val="13"/>
        <color indexed="8"/>
        <rFont val="Calibri"/>
        <family val="2"/>
      </rPr>
      <t xml:space="preserve"> con el cliente interno se realizo en enero 2022, cumpliendo la actividad al 100%  en el  primer cuatrimestre 2022.
Se da continuidad a la divulgación de este Plan a través del proceso de inducción de la ESE, con una cobertura a 31 de agosto de 163 funcionarios.
Se ha participado en las 2 intervenciones de Barrio saludable que lidera el Plan de Intervenciones Colectivas, con  stand en el parque principal y en el Polideportivo de Envigado, el 27 de Mayo y 26 de agosto,  una participación de 26 personas), adicionalmente se socializó el tema de Rendición de Cuentas que hace parte de este Plan, así como el de la Política de Participación Social en Salud.</t>
    </r>
  </si>
  <si>
    <r>
      <t xml:space="preserve">Como se registró en el informe de seguimiento del primer cuatrimestre 2022,para enero 2022, se </t>
    </r>
    <r>
      <rPr>
        <b/>
        <sz val="13"/>
        <color indexed="8"/>
        <rFont val="Calibri"/>
        <family val="2"/>
      </rPr>
      <t>actualizó el Plan Anticorrupción y de Atención al Ciudadano,</t>
    </r>
    <r>
      <rPr>
        <sz val="13"/>
        <color indexed="8"/>
        <rFont val="Calibri"/>
        <family val="2"/>
      </rPr>
      <t xml:space="preserve"> cumpliendo la actividad al 100%, con la aprobación del Comité Coordinador de Control Interno y Calidad y su publicación a 31 de enero 2022. Por lo cual no aplica volver a evaluar y valorar en este cuatrimestre.</t>
    </r>
  </si>
  <si>
    <r>
      <t>En Julio 2022 se asesoraron a los jefes de procesos en la gestión de riesgos, un trabajo conjunto entre la Oficina de Control Interno,  la de Planeación y Proyectos y los equipos de trabajo de cada uno de los 21 procesos Institucionales. Resultado socializado en la segunda reunión del Comité Coordinador de Control Interno y Calidad. Por lo tanto el</t>
    </r>
    <r>
      <rPr>
        <b/>
        <sz val="13"/>
        <rFont val="Calibri"/>
        <family val="2"/>
      </rPr>
      <t xml:space="preserve"> 100% de procesos</t>
    </r>
    <r>
      <rPr>
        <sz val="13"/>
        <rFont val="Calibri"/>
        <family val="2"/>
      </rPr>
      <t xml:space="preserve"> cuentan </t>
    </r>
    <r>
      <rPr>
        <b/>
        <sz val="13"/>
        <rFont val="Calibri"/>
        <family val="2"/>
      </rPr>
      <t>con la matriz de riesgos</t>
    </r>
    <r>
      <rPr>
        <sz val="13"/>
        <rFont val="Calibri"/>
        <family val="2"/>
      </rPr>
      <t xml:space="preserve">, donde se identificaron y valoraron  según les aplicará, para un total de </t>
    </r>
    <r>
      <rPr>
        <b/>
        <sz val="13"/>
        <rFont val="Calibri"/>
        <family val="2"/>
      </rPr>
      <t>31 riesgos de SICOF</t>
    </r>
    <r>
      <rPr>
        <sz val="13"/>
        <rFont val="Calibri"/>
        <family val="2"/>
      </rPr>
      <t xml:space="preserve"> (23 de corrupción,  y  16  de opacidad (sin combinar: 7 y  combinado con Fraude y/o corrupción:9; y 8 de Fraude (1 no combinado y 7 combinado con corrupción y/o Opacidad). Además se priorizan 5 riesgos LAFT/PADM, entre otros, definiendo los controles, el nivel de riesgo residual y las acciones para mejorar los controles y otras para disminuir la posibilidad de materialización de los riesgos. </t>
    </r>
  </si>
  <si>
    <r>
      <t xml:space="preserve">Para mayo 2022 desde la Oficina de Planeación, se realizó una encuesta general sobre la percepción de los riesgos de corrupción, con una participación de 437 funcionarios, identificando </t>
    </r>
    <r>
      <rPr>
        <b/>
        <sz val="13"/>
        <rFont val="Calibri"/>
        <family val="2"/>
      </rPr>
      <t>6 (1,37%</t>
    </r>
    <r>
      <rPr>
        <sz val="13"/>
        <rFont val="Calibri"/>
        <family val="2"/>
      </rPr>
      <t xml:space="preserve">) aspectos que luego del estudio y trabajo de los riesgos del Subsistema de Corrupción, Opacidad y Fraude- SICOF, categorizaron como de Opacidad.
Desde la Oficina de Control Interno, en agosto, se realizó otra encuesta anónima con enfoque a la medición de la percepción de los riesgos de SICOF, la diligenciaron 250 funcionarios, con la  participación  de  todos los procesos.   Para  un total  de  </t>
    </r>
    <r>
      <rPr>
        <b/>
        <sz val="13"/>
        <rFont val="Calibri"/>
        <family val="2"/>
      </rPr>
      <t>1000 respuestas</t>
    </r>
    <r>
      <rPr>
        <sz val="13"/>
        <rFont val="Calibri"/>
        <family val="2"/>
      </rPr>
      <t xml:space="preserve">,  de  las  cuales el  </t>
    </r>
    <r>
      <rPr>
        <b/>
        <sz val="13"/>
        <rFont val="Calibri"/>
        <family val="2"/>
      </rPr>
      <t xml:space="preserve">8% </t>
    </r>
    <r>
      <rPr>
        <sz val="13"/>
        <rFont val="Calibri"/>
        <family val="2"/>
      </rPr>
      <t xml:space="preserve">(80) refirió haber evidenciado </t>
    </r>
    <r>
      <rPr>
        <b/>
        <sz val="13"/>
        <rFont val="Calibri"/>
        <family val="2"/>
      </rPr>
      <t xml:space="preserve">al menos 1  hecho  Opacidad, Corrupción o Fraude </t>
    </r>
    <r>
      <rPr>
        <sz val="13"/>
        <rFont val="Calibri"/>
        <family val="2"/>
      </rPr>
      <t xml:space="preserve">incluyendo además el </t>
    </r>
    <r>
      <rPr>
        <b/>
        <sz val="13"/>
        <rFont val="Calibri"/>
        <family val="2"/>
      </rPr>
      <t xml:space="preserve">Fraude Informático; El 92% </t>
    </r>
    <r>
      <rPr>
        <sz val="13"/>
        <rFont val="Calibri"/>
        <family val="2"/>
      </rPr>
      <t>contesto</t>
    </r>
    <r>
      <rPr>
        <b/>
        <sz val="13"/>
        <rFont val="Calibri"/>
        <family val="2"/>
      </rPr>
      <t xml:space="preserve"> NO haber evidenciado ninguno </t>
    </r>
    <r>
      <rPr>
        <sz val="13"/>
        <rFont val="Calibri"/>
        <family val="2"/>
      </rPr>
      <t>de estos hechos.</t>
    </r>
  </si>
  <si>
    <r>
      <t xml:space="preserve">Desde enero se cumplió con la </t>
    </r>
    <r>
      <rPr>
        <b/>
        <sz val="13"/>
        <rFont val="Calibri"/>
        <family val="2"/>
        <scheme val="minor"/>
      </rPr>
      <t>publicación del Plan Anticorrupción y Atención al Ciudadano-2022</t>
    </r>
    <r>
      <rPr>
        <sz val="13"/>
        <rFont val="Calibri"/>
        <family val="2"/>
        <scheme val="minor"/>
      </rPr>
      <t>, en la intranet y en la pagina web de la ESE. El cual hace parte de los planes estratégicos de la ESE.
Se proyecta de acuerdo a las exigencias normativas, ajustar el Plan. Para este segundo cuatrimestre no aplica evaluación ya que no se han realizado modificaciones.</t>
    </r>
  </si>
  <si>
    <r>
      <t xml:space="preserve">La matriz de riesgos de corrupción 2021 fue evaluada entre junio y julio 2022 y se encuentra publicada en la pagina web, en el Menú de Transparencia y Acceso a la Información,  en el siguiente link: </t>
    </r>
    <r>
      <rPr>
        <sz val="13"/>
        <color indexed="30"/>
        <rFont val="Calibri"/>
        <family val="2"/>
      </rPr>
      <t>https://www.hospitalmua.gov.co/TransparenciaAccesoInformacion/Paginas/Otros-informes.aspx</t>
    </r>
    <r>
      <rPr>
        <sz val="13"/>
        <rFont val="Calibri"/>
        <family val="2"/>
      </rPr>
      <t xml:space="preserve">
Se construyó la </t>
    </r>
    <r>
      <rPr>
        <b/>
        <sz val="13"/>
        <rFont val="Calibri"/>
        <family val="2"/>
      </rPr>
      <t>matriz de riesgos de corrupción de la vigencia 2022</t>
    </r>
    <r>
      <rPr>
        <sz val="13"/>
        <rFont val="Calibri"/>
        <family val="2"/>
      </rPr>
      <t xml:space="preserve">, también publicada en la web en este link: </t>
    </r>
    <r>
      <rPr>
        <sz val="13"/>
        <color indexed="30"/>
        <rFont val="Calibri"/>
        <family val="2"/>
      </rPr>
      <t>https://www.hospitalmua.gov.co/TransparenciaAccesoInformacion/Paginas/Plan-accion-metas-objetivos.aspx</t>
    </r>
  </si>
  <si>
    <r>
      <t xml:space="preserve">Durante el proceso de identificación y valoración de los riesgos a gestionarse en el 2022-2023,  la Jefe de Control Interno socializó la </t>
    </r>
    <r>
      <rPr>
        <b/>
        <sz val="13"/>
        <rFont val="Calibri"/>
        <family val="2"/>
      </rPr>
      <t>Política de Gestión de Riesgos,</t>
    </r>
    <r>
      <rPr>
        <sz val="13"/>
        <rFont val="Calibri"/>
        <family val="2"/>
      </rPr>
      <t xml:space="preserve"> a todos los equipos con los cuales se trabajó, para un total de</t>
    </r>
    <r>
      <rPr>
        <b/>
        <sz val="13"/>
        <rFont val="Calibri"/>
        <family val="2"/>
      </rPr>
      <t xml:space="preserve"> 23 funcionarios de los 10 servicios asistenciales</t>
    </r>
    <r>
      <rPr>
        <sz val="13"/>
        <rFont val="Calibri"/>
        <family val="2"/>
      </rPr>
      <t xml:space="preserve"> y </t>
    </r>
    <r>
      <rPr>
        <b/>
        <sz val="13"/>
        <rFont val="Calibri"/>
        <family val="2"/>
      </rPr>
      <t>25 funcionarios de los 10 procesos administrativos</t>
    </r>
    <r>
      <rPr>
        <sz val="13"/>
        <rFont val="Calibri"/>
        <family val="2"/>
      </rPr>
      <t xml:space="preserve">; adicionalmente durante el proceso de inducción se socializó a </t>
    </r>
    <r>
      <rPr>
        <b/>
        <sz val="13"/>
        <rFont val="Calibri"/>
        <family val="2"/>
      </rPr>
      <t>41 de los nuevos funcionarios</t>
    </r>
    <r>
      <rPr>
        <sz val="13"/>
        <rFont val="Calibri"/>
        <family val="2"/>
      </rPr>
      <t>, para</t>
    </r>
    <r>
      <rPr>
        <b/>
        <sz val="13"/>
        <rFont val="Calibri"/>
        <family val="2"/>
      </rPr>
      <t xml:space="preserve"> un total 87</t>
    </r>
    <r>
      <rPr>
        <sz val="13"/>
        <rFont val="Calibri"/>
        <family val="2"/>
      </rPr>
      <t>, con énfasis en los riesgo del subsistema de Corrupción, Opacidad y Fraude. Ante los ajustes realizados a la política de gestión del riesgo, acogiendo los lineamientos de la Supersalud, para el mes de julio 2022, esta en proceso la publicación en la plataforma virtual educativa, los cambios realizado. Por lo cual, no aplica evaluar en este periodo.</t>
    </r>
  </si>
  <si>
    <r>
      <t xml:space="preserve"> Ante los ajustes realizados a la política de gestión del riesgo y priorización de los riesgos a gestionarse de Junio  2022 a Junio 2023, acogiendo los lineamientos  de las Circulares 4-5 y 5-5 de la Supersalud , ejercicio que se desarrollo hasta el 6 de agosto 2022, esta en proceso la socialización de los riesgos por parte de los jefes de las dependencias.
A la fecha solo 5 servicios han socializado los riesgos, Gestión de la Calidad con</t>
    </r>
    <r>
      <rPr>
        <b/>
        <sz val="13"/>
        <rFont val="Calibri"/>
        <family val="2"/>
      </rPr>
      <t xml:space="preserve"> 13 funcionarios</t>
    </r>
    <r>
      <rPr>
        <sz val="13"/>
        <rFont val="Calibri"/>
        <family val="2"/>
      </rPr>
      <t xml:space="preserve">, también Gestión de Servicios aporte acta y control de asistencia para </t>
    </r>
    <r>
      <rPr>
        <b/>
        <sz val="13"/>
        <rFont val="Calibri"/>
        <family val="2"/>
      </rPr>
      <t>109 funcionarios</t>
    </r>
    <r>
      <rPr>
        <sz val="13"/>
        <rFont val="Calibri"/>
        <family val="2"/>
      </rPr>
      <t xml:space="preserve"> (con evidencias de evaluación de 82 de estos) y </t>
    </r>
    <r>
      <rPr>
        <b/>
        <sz val="13"/>
        <rFont val="Calibri"/>
        <family val="2"/>
      </rPr>
      <t>34 funcionarios</t>
    </r>
    <r>
      <rPr>
        <sz val="13"/>
        <rFont val="Calibri"/>
        <family val="2"/>
      </rPr>
      <t xml:space="preserve"> de urgencias, </t>
    </r>
    <r>
      <rPr>
        <b/>
        <sz val="13"/>
        <rFont val="Calibri"/>
        <family val="2"/>
      </rPr>
      <t>1</t>
    </r>
    <r>
      <rPr>
        <sz val="13"/>
        <rFont val="Calibri"/>
        <family val="2"/>
      </rPr>
      <t xml:space="preserve"> de Planeación y </t>
    </r>
    <r>
      <rPr>
        <b/>
        <sz val="13"/>
        <rFont val="Calibri"/>
        <family val="2"/>
      </rPr>
      <t xml:space="preserve">1 </t>
    </r>
    <r>
      <rPr>
        <sz val="13"/>
        <rFont val="Calibri"/>
        <family val="2"/>
      </rPr>
      <t>de la OCI.  Dado lo expuesto, esta actividad se evaluará al cierre de la vigencia 2022.</t>
    </r>
  </si>
  <si>
    <r>
      <t>Durante el proceso de priorización de los riesgos del 2022, los cuales se documentan en la matriz de riesgos digital, se s</t>
    </r>
    <r>
      <rPr>
        <b/>
        <sz val="13"/>
        <rFont val="Calibri"/>
        <family val="2"/>
      </rPr>
      <t xml:space="preserve">ocializó y se reentrenó al 100% </t>
    </r>
    <r>
      <rPr>
        <sz val="13"/>
        <rFont val="Calibri"/>
        <family val="2"/>
      </rPr>
      <t>de los Jefes de Servicios, 10 asistenciales y 10 administrativos, sobre los ajustes realizados a la matriz digital para la gestión de los riesgos,  para cumplir con  los lineamientos de la Supersalud y el correcto diligenciamiento, seguimiento y  registro de información. Cumpliendo al 100%, según agenda proyectada.</t>
    </r>
  </si>
  <si>
    <r>
      <t xml:space="preserve">La </t>
    </r>
    <r>
      <rPr>
        <b/>
        <sz val="13"/>
        <rFont val="Calibri"/>
        <family val="2"/>
      </rPr>
      <t>identificación de los riesgos</t>
    </r>
    <r>
      <rPr>
        <sz val="13"/>
        <rFont val="Calibri"/>
        <family val="2"/>
      </rPr>
      <t xml:space="preserve"> del Sistema de Corrupción, Opacidad y Fraude</t>
    </r>
    <r>
      <rPr>
        <b/>
        <sz val="13"/>
        <rFont val="Calibri"/>
        <family val="2"/>
      </rPr>
      <t>-SICOF,</t>
    </r>
    <r>
      <rPr>
        <sz val="13"/>
        <rFont val="Calibri"/>
        <family val="2"/>
      </rPr>
      <t xml:space="preserve"> se ejecutó al 100%, con un total de</t>
    </r>
    <r>
      <rPr>
        <b/>
        <sz val="13"/>
        <rFont val="Calibri"/>
        <family val="2"/>
      </rPr>
      <t xml:space="preserve"> 21  Jefes</t>
    </r>
    <r>
      <rPr>
        <sz val="13"/>
        <rFont val="Calibri"/>
        <family val="2"/>
      </rPr>
      <t xml:space="preserve"> de procesos, incluyendo la Oficina de Control Interno y </t>
    </r>
    <r>
      <rPr>
        <b/>
        <sz val="13"/>
        <rFont val="Calibri"/>
        <family val="2"/>
      </rPr>
      <t>48 lideres</t>
    </r>
    <r>
      <rPr>
        <sz val="13"/>
        <rFont val="Calibri"/>
        <family val="2"/>
      </rPr>
      <t xml:space="preserve"> de procesos, (13 asistenciales y 15 administrativos) . El consolidado de este trabajo se encuentra publicado en la pagina web de la ESE. </t>
    </r>
  </si>
  <si>
    <r>
      <t xml:space="preserve">La evaluación de la </t>
    </r>
    <r>
      <rPr>
        <b/>
        <sz val="13"/>
        <rFont val="Calibri"/>
        <family val="2"/>
      </rPr>
      <t>matriz de riesgos de corrupción</t>
    </r>
    <r>
      <rPr>
        <sz val="13"/>
        <rFont val="Calibri"/>
        <family val="2"/>
      </rPr>
      <t xml:space="preserve"> se realizo entre los meses de junio y julio 2022 , obteniendo una calificación  del</t>
    </r>
    <r>
      <rPr>
        <b/>
        <sz val="13"/>
        <rFont val="Calibri"/>
        <family val="2"/>
      </rPr>
      <t xml:space="preserve"> 97,94%</t>
    </r>
    <r>
      <rPr>
        <sz val="13"/>
        <rFont val="Calibri"/>
        <family val="2"/>
      </rPr>
      <t xml:space="preserve"> en la evaluación del </t>
    </r>
    <r>
      <rPr>
        <b/>
        <sz val="13"/>
        <rFont val="Calibri"/>
        <family val="2"/>
      </rPr>
      <t>cumplimiento y la efectividad de los controles</t>
    </r>
    <r>
      <rPr>
        <sz val="13"/>
        <rFont val="Calibri"/>
        <family val="2"/>
      </rPr>
      <t xml:space="preserve"> y del </t>
    </r>
    <r>
      <rPr>
        <b/>
        <sz val="13"/>
        <rFont val="Calibri"/>
        <family val="2"/>
      </rPr>
      <t>94,61%</t>
    </r>
    <r>
      <rPr>
        <sz val="13"/>
        <rFont val="Calibri"/>
        <family val="2"/>
      </rPr>
      <t xml:space="preserve"> en la </t>
    </r>
    <r>
      <rPr>
        <b/>
        <sz val="13"/>
        <rFont val="Calibri"/>
        <family val="2"/>
      </rPr>
      <t xml:space="preserve">ejecución de los planes de mejora </t>
    </r>
    <r>
      <rPr>
        <sz val="13"/>
        <rFont val="Calibri"/>
        <family val="2"/>
      </rPr>
      <t xml:space="preserve">para mitigar los riesgos y un riesgo materializado de los 20 riesgos de corrupción gestionados, para un cumplimiento del </t>
    </r>
    <r>
      <rPr>
        <b/>
        <sz val="13"/>
        <rFont val="Calibri"/>
        <family val="2"/>
      </rPr>
      <t>95%</t>
    </r>
    <r>
      <rPr>
        <sz val="13"/>
        <rFont val="Calibri"/>
        <family val="2"/>
      </rPr>
      <t xml:space="preserve">. El cumplimiento promedio de los 3 resultados es de </t>
    </r>
    <r>
      <rPr>
        <b/>
        <sz val="13"/>
        <rFont val="Calibri"/>
        <family val="2"/>
      </rPr>
      <t>95,85%</t>
    </r>
    <r>
      <rPr>
        <sz val="13"/>
        <rFont val="Calibri"/>
        <family val="2"/>
      </rPr>
      <t xml:space="preserve">
En forma genera, la evaluación de la </t>
    </r>
    <r>
      <rPr>
        <b/>
        <sz val="13"/>
        <rFont val="Calibri"/>
        <family val="2"/>
      </rPr>
      <t xml:space="preserve">efectividad de los controles asistenciales (98,96%) y administrativos (98,77%) </t>
    </r>
    <r>
      <rPr>
        <sz val="13"/>
        <rFont val="Calibri"/>
        <family val="2"/>
      </rPr>
      <t xml:space="preserve"> arrojando  un resultado general del </t>
    </r>
    <r>
      <rPr>
        <b/>
        <sz val="13"/>
        <rFont val="Calibri"/>
        <family val="2"/>
      </rPr>
      <t xml:space="preserve">98,87% </t>
    </r>
    <r>
      <rPr>
        <sz val="13"/>
        <rFont val="Calibri"/>
        <family val="2"/>
      </rPr>
      <t>de efectividad</t>
    </r>
    <r>
      <rPr>
        <b/>
        <sz val="13"/>
        <rFont val="Calibri"/>
        <family val="2"/>
      </rPr>
      <t xml:space="preserve"> </t>
    </r>
    <r>
      <rPr>
        <sz val="13"/>
        <rFont val="Calibri"/>
        <family val="2"/>
      </rPr>
      <t xml:space="preserve">al cierre del periodo de la gestión de los riesgos (junio 2021 a junio 2022, así mismo, el diseño,
</t>
    </r>
  </si>
  <si>
    <r>
      <t>Con solicitud de la información con mas de 8 días de antelación del inicio de la evaluación del PAAC,  a los 9 procesos que tienen acciones especificas, se recibieron las evidencias  con oportunidad y completitud de 6,  quedando 3 con información incompleta y/o con envío inoportuno,  estos suman con 0.5 puntos,  para un total de</t>
    </r>
    <r>
      <rPr>
        <b/>
        <sz val="13"/>
        <rFont val="Calibri"/>
        <family val="2"/>
      </rPr>
      <t xml:space="preserve"> 7.5  procesos que cumplen total o parcialmente de los  9 procesos  responsables de enviar</t>
    </r>
    <r>
      <rPr>
        <sz val="13"/>
        <rFont val="Calibri"/>
        <family val="2"/>
      </rPr>
      <t xml:space="preserve"> a Gestión de Planeación y Proyectos y a la Oficina de Control Interno la información, para un cumplimiento del </t>
    </r>
    <r>
      <rPr>
        <b/>
        <sz val="13"/>
        <rFont val="Calibri"/>
        <family val="2"/>
      </rPr>
      <t>83.33% de cumplimiento.</t>
    </r>
  </si>
  <si>
    <r>
      <t>Luego de la verificación de los soportes  aportadas por los lideres de los procesos a la Oficina de Planeación y Proyectos y  posterior validación por la Oficina de Control Interno del 100% de los soportes y concepto emitido desde Planeación y Proyectos</t>
    </r>
    <r>
      <rPr>
        <b/>
        <sz val="13"/>
        <rFont val="Calibri"/>
        <family val="2"/>
        <scheme val="minor"/>
      </rPr>
      <t>, se realiza por 2da vez el informe de seguimiento-2022</t>
    </r>
    <r>
      <rPr>
        <sz val="13"/>
        <rFont val="Calibri"/>
        <family val="2"/>
        <scheme val="minor"/>
      </rPr>
      <t>, con el fin de que este sea publicado en la pagina web de la ESE. HMUA a más tardar el 13 de septiembre 2022. Así que, contando con el informe de enero de la vigencia anterior, publicado oportunamente,  de los 2 informes a la fecha que se deben tener con seguimiento y evaluación de cada una de las estrategias, se cumple c</t>
    </r>
    <r>
      <rPr>
        <b/>
        <sz val="13"/>
        <rFont val="Calibri"/>
        <family val="2"/>
        <scheme val="minor"/>
      </rPr>
      <t xml:space="preserve">on el 100%. </t>
    </r>
    <r>
      <rPr>
        <sz val="13"/>
        <rFont val="Calibri"/>
        <family val="2"/>
        <scheme val="minor"/>
      </rPr>
      <t xml:space="preserve">
El 1e informe a 17 de  enero y el segundo en mayo 2022
El  ultimo  informe,  publicado  en  web, el 17 de mayo 2022. En construcción del tercer informe, que se encontrará en el siguiente link.
</t>
    </r>
    <r>
      <rPr>
        <sz val="13"/>
        <color indexed="12"/>
        <rFont val="Calibri"/>
        <family val="2"/>
      </rPr>
      <t>https://www.hospitalmua.gov.co/TransparenciaAccesoInformacion/GestionControl/Informe%20-%20Plan%20Anticorrupci%C3%B3n%20y%20Atenci%C3%B3n%20al%20Ciudadano%20-%20Tercer%20cuatrimestre%202021.pdf</t>
    </r>
  </si>
  <si>
    <r>
      <t xml:space="preserve">Se  presentó    en    la   primera    y  en     la segunda reunión  del  Comité de Control Interno y Calidad-CCCIC,  el resultado de evaluación del </t>
    </r>
    <r>
      <rPr>
        <b/>
        <sz val="13"/>
        <rFont val="Calibri"/>
        <family val="2"/>
      </rPr>
      <t>PAAC-2021</t>
    </r>
    <r>
      <rPr>
        <sz val="13"/>
        <rFont val="Calibri"/>
        <family val="2"/>
      </rPr>
      <t xml:space="preserve">,  y la de los </t>
    </r>
    <r>
      <rPr>
        <b/>
        <sz val="13"/>
        <rFont val="Calibri"/>
        <family val="2"/>
      </rPr>
      <t>primeros cuatro meses del 2022</t>
    </r>
    <r>
      <rPr>
        <sz val="13"/>
        <rFont val="Calibri"/>
        <family val="2"/>
      </rPr>
      <t>, respectivamente, con  un  cumplimiento del</t>
    </r>
    <r>
      <rPr>
        <b/>
        <sz val="13"/>
        <rFont val="Calibri"/>
        <family val="2"/>
      </rPr>
      <t xml:space="preserve">  88.4%</t>
    </r>
    <r>
      <rPr>
        <sz val="13"/>
        <rFont val="Calibri"/>
        <family val="2"/>
      </rPr>
      <t>, que es diferente al reportado inicialmente en el informe de mayo, dado que hubo un error en el cálculo final, y se había reportado con un 85.6%, dato  que se corrigió al presentarse al CCCIC.</t>
    </r>
  </si>
  <si>
    <r>
      <t xml:space="preserve">En la 1ra reunión de febrero 2022, la gerencia informa a la Junta Directiva, sobre el cambio de la designación de las funciones del Oficial de Cumplimiento, para la gestión del Sistema de los riesgos LAFT-SARLAFT,  funciones que a partir de la fecha deberá asumir el Jefe de Planeación y Proyectos, siendo este aprobado por unanimidad de los miembros de la Junta Directiva, como consta en el Acta 001 del 2022 de la Junta.  
Para la segunda reunión del Comité de Control Interno y Calidad, el Jefe de Planeación y Proyectos </t>
    </r>
    <r>
      <rPr>
        <b/>
        <sz val="13"/>
        <rFont val="Calibri"/>
        <family val="2"/>
        <scheme val="minor"/>
      </rPr>
      <t xml:space="preserve">presenta el informe de los reportes a la UIAF </t>
    </r>
    <r>
      <rPr>
        <sz val="13"/>
        <rFont val="Calibri"/>
        <family val="2"/>
        <scheme val="minor"/>
      </rPr>
      <t xml:space="preserve">con corte a agosto 2022, así como, las </t>
    </r>
    <r>
      <rPr>
        <b/>
        <sz val="13"/>
        <rFont val="Calibri"/>
        <family val="2"/>
        <scheme val="minor"/>
      </rPr>
      <t>observaciones en cuanto la gestión</t>
    </r>
    <r>
      <rPr>
        <sz val="13"/>
        <rFont val="Calibri"/>
        <family val="2"/>
        <scheme val="minor"/>
      </rPr>
      <t xml:space="preserve"> adelantada como Oficial de Cumplimiento y las recomendaciones que como tal, le hace a los contratos y ordenes de comprar que le son comunicados, de acuerdo a la debida diligencia efectuada desde su proceso.
</t>
    </r>
  </si>
  <si>
    <t>Se tiene registrado  en la plataforma del SUIT (Sistema Único de Información de Trámites) de la Función Pública,  diez (10)  trámites y  (1) procedimiento administrativo ("Certificado de Paz y Salvo")  y de estos se priorizaron 7 para racionalizar en el 2022, tres de ellos que se traían desde el 2021, y 4 para ser racionalizados durante el 2022. 
En la siguiente hoja de este archivo,  "estrategias de racionalización 2022" se encuentran, los trámites priorizados para su racionalización, y en la tercera hoja este el resultado arrojado por la plataforma SUIT, con el seguimiento a las estrategias de racionalización priorizadas, el cual es realizado por el Jefe de Planeación y Proyectos y posteriormente por la Jefe de la Oficina de Control Interno. ver hojas o pestañas subsiguientes</t>
  </si>
  <si>
    <r>
      <t xml:space="preserve">En la segunda y  tercera hoja de este archivo, exportadas en Excel de la información cargada en SUIT, se evidencia el total de trámites en proceso de racionalización (4 para el 2022 y 3 más que se trabajan en su proceso de optimización y racionalización  desde la vigencia 2021. Los siete (7) cuentan  con el </t>
    </r>
    <r>
      <rPr>
        <b/>
        <sz val="13"/>
        <color indexed="8"/>
        <rFont val="Calibri"/>
        <family val="2"/>
      </rPr>
      <t>seguimiento a las estrategias de racionalización priorizadas</t>
    </r>
    <r>
      <rPr>
        <sz val="13"/>
        <color indexed="8"/>
        <rFont val="Calibri"/>
        <family val="2"/>
      </rPr>
      <t>,  por parte del Jefe de Planeación y Proyectos y posteriormente por la Jefe de la Oficina de Control Interno. ver hojas o pestañas subsiguientes, cumpliendo  a la</t>
    </r>
    <r>
      <rPr>
        <b/>
        <sz val="13"/>
        <color indexed="8"/>
        <rFont val="Calibri"/>
        <family val="2"/>
      </rPr>
      <t xml:space="preserve"> fecha al 100%, con los 2 seguimientos</t>
    </r>
    <r>
      <rPr>
        <sz val="13"/>
        <color indexed="8"/>
        <rFont val="Calibri"/>
        <family val="2"/>
      </rPr>
      <t xml:space="preserve"> a realizar en el periodo evaluado</t>
    </r>
  </si>
  <si>
    <r>
      <t xml:space="preserve">Esta actividad programada en enero 2022, de </t>
    </r>
    <r>
      <rPr>
        <b/>
        <sz val="13"/>
        <color theme="1"/>
        <rFont val="Calibri"/>
        <family val="2"/>
        <scheme val="minor"/>
      </rPr>
      <t>actualizar el Manual de Rendición de Cuentas,</t>
    </r>
    <r>
      <rPr>
        <sz val="13"/>
        <color theme="1"/>
        <rFont val="Calibri"/>
        <family val="2"/>
        <scheme val="minor"/>
      </rPr>
      <t xml:space="preserve"> no contempló la  última actualización realizada por la anterior líder de Planeación, que como consta en el documento publicado en la intranet y sede electrónica- web,  en </t>
    </r>
    <r>
      <rPr>
        <b/>
        <sz val="13"/>
        <color theme="1"/>
        <rFont val="Calibri"/>
        <family val="2"/>
        <scheme val="minor"/>
      </rPr>
      <t xml:space="preserve">octubre 2021 </t>
    </r>
    <r>
      <rPr>
        <sz val="13"/>
        <color theme="1"/>
        <rFont val="Calibri"/>
        <family val="2"/>
        <scheme val="minor"/>
      </rPr>
      <t>se efectuó l</t>
    </r>
    <r>
      <rPr>
        <b/>
        <sz val="13"/>
        <color theme="1"/>
        <rFont val="Calibri"/>
        <family val="2"/>
        <scheme val="minor"/>
      </rPr>
      <t>a tercera revisión</t>
    </r>
    <r>
      <rPr>
        <sz val="13"/>
        <color theme="1"/>
        <rFont val="Calibri"/>
        <family val="2"/>
        <scheme val="minor"/>
      </rPr>
      <t xml:space="preserve"> y de acuerdo al Programa de Actualización Documental de la ESE, estos manuales se deben actualizan cada 4 años o a necesidad o por algún cambio normativo. En ese sentido y bajo la premisa de que no se han actualizado normas en el tema referenciado, no se requiere una nueva actualización, a no ser que durante los meses de septiembre y octubre, se generen normas que afecten el contenido del manual.</t>
    </r>
    <r>
      <rPr>
        <b/>
        <sz val="13"/>
        <color theme="1"/>
        <rFont val="Calibri"/>
        <family val="2"/>
        <scheme val="minor"/>
      </rPr>
      <t xml:space="preserve">
</t>
    </r>
    <r>
      <rPr>
        <b/>
        <sz val="13"/>
        <color rgb="FF0000FF"/>
        <rFont val="Calibri"/>
        <family val="2"/>
        <scheme val="minor"/>
      </rPr>
      <t xml:space="preserve">
OCI:  recomienda </t>
    </r>
    <r>
      <rPr>
        <sz val="13"/>
        <color rgb="FF0000FF"/>
        <rFont val="Calibri"/>
        <family val="2"/>
        <scheme val="minor"/>
      </rPr>
      <t xml:space="preserve">cambiar la 
actividad por otra o eliminarla del Plan. </t>
    </r>
  </si>
  <si>
    <r>
      <t xml:space="preserve">Desde la OCI, se realiza la validación de las acciones formuladas en el </t>
    </r>
    <r>
      <rPr>
        <b/>
        <sz val="13"/>
        <rFont val="Calibri"/>
        <family val="2"/>
        <scheme val="minor"/>
      </rPr>
      <t>autodiagnóstico de integridad</t>
    </r>
    <r>
      <rPr>
        <sz val="13"/>
        <rFont val="Calibri"/>
        <family val="2"/>
        <scheme val="minor"/>
      </rPr>
      <t xml:space="preserve">, sin registro a corte del 31 de agosto, lo cual es lo esperado dado que a estos autodiagnósticos se les hace seguimiento trimestral,    por lo tanto conservo el mismo nivel de cumplimiento registrado en el primer cuatrimestre, dado que muchas de las acciones tienen relación a los ítems subsiguientes  pero al hacer seguimiento trimestral no le aplica evaluar a agosto. cumple al </t>
    </r>
    <r>
      <rPr>
        <b/>
        <sz val="13"/>
        <rFont val="Calibri"/>
        <family val="2"/>
        <scheme val="minor"/>
      </rPr>
      <t>70%</t>
    </r>
    <r>
      <rPr>
        <sz val="13"/>
        <rFont val="Calibri"/>
        <family val="2"/>
        <scheme val="minor"/>
      </rPr>
      <t>.</t>
    </r>
  </si>
  <si>
    <r>
      <t xml:space="preserve">Para la socialización y capacitación de los funcionarios en el </t>
    </r>
    <r>
      <rPr>
        <b/>
        <sz val="13"/>
        <color indexed="8"/>
        <rFont val="Calibri"/>
        <family val="2"/>
      </rPr>
      <t xml:space="preserve">Código de Ética e Integridad, </t>
    </r>
    <r>
      <rPr>
        <sz val="13"/>
        <color indexed="8"/>
        <rFont val="Calibri"/>
        <family val="2"/>
      </rPr>
      <t>se ha desarrollado varias estrategias, 3 de ellas de la Caja de Herramientas (</t>
    </r>
    <r>
      <rPr>
        <b/>
        <sz val="13"/>
        <color indexed="8"/>
        <rFont val="Calibri"/>
        <family val="2"/>
      </rPr>
      <t>juego del dado</t>
    </r>
    <r>
      <rPr>
        <sz val="13"/>
        <color indexed="8"/>
        <rFont val="Calibri"/>
        <family val="2"/>
      </rPr>
      <t xml:space="preserve"> con más de</t>
    </r>
    <r>
      <rPr>
        <b/>
        <sz val="13"/>
        <color indexed="8"/>
        <rFont val="Calibri"/>
        <family val="2"/>
      </rPr>
      <t xml:space="preserve"> 152 participantes </t>
    </r>
    <r>
      <rPr>
        <sz val="13"/>
        <color indexed="8"/>
        <rFont val="Calibri"/>
        <family val="2"/>
      </rPr>
      <t>(conteo de fotos), r</t>
    </r>
    <r>
      <rPr>
        <b/>
        <sz val="13"/>
        <color indexed="8"/>
        <rFont val="Calibri"/>
        <family val="2"/>
      </rPr>
      <t>econocimiento</t>
    </r>
    <r>
      <rPr>
        <sz val="13"/>
        <color indexed="8"/>
        <rFont val="Calibri"/>
        <family val="2"/>
      </rPr>
      <t xml:space="preserve"> por el cumplimiento de cada valor a </t>
    </r>
    <r>
      <rPr>
        <b/>
        <sz val="13"/>
        <color indexed="8"/>
        <rFont val="Calibri"/>
        <family val="2"/>
      </rPr>
      <t>125 funcionarios</t>
    </r>
    <r>
      <rPr>
        <sz val="13"/>
        <color indexed="8"/>
        <rFont val="Calibri"/>
        <family val="2"/>
      </rPr>
      <t>, el uso de las pantallas emergentes, llegando así al  100% de los servicios y dependencias. Igualmente desde el Proceso de</t>
    </r>
    <r>
      <rPr>
        <b/>
        <sz val="13"/>
        <color indexed="8"/>
        <rFont val="Calibri"/>
        <family val="2"/>
      </rPr>
      <t xml:space="preserve"> Inducción</t>
    </r>
    <r>
      <rPr>
        <sz val="13"/>
        <color indexed="8"/>
        <rFont val="Calibri"/>
        <family val="2"/>
      </rPr>
      <t xml:space="preserve">, se han capacitado a </t>
    </r>
    <r>
      <rPr>
        <b/>
        <sz val="13"/>
        <color indexed="8"/>
        <rFont val="Calibri"/>
        <family val="2"/>
      </rPr>
      <t>163 funcionarios</t>
    </r>
    <r>
      <rPr>
        <sz val="13"/>
        <color indexed="8"/>
        <rFont val="Calibri"/>
        <family val="2"/>
      </rPr>
      <t xml:space="preserve"> que ingresan nuevos. Así mismo, los Jefes de varios Procesos,  como  Gestión de Servicios (</t>
    </r>
    <r>
      <rPr>
        <b/>
        <sz val="13"/>
        <color indexed="8"/>
        <rFont val="Calibri"/>
        <family val="2"/>
      </rPr>
      <t>109 funcionarios</t>
    </r>
    <r>
      <rPr>
        <sz val="13"/>
        <color indexed="8"/>
        <rFont val="Calibri"/>
        <family val="2"/>
      </rPr>
      <t xml:space="preserve">), han socializado a  el Código de Ética e Integridad donde
además se cuenta con el Código de Ética  para prevención de los riesgos lavado de activos y financiación  del terrorismo. Algunos evaluaron el tema utilizando medios digitales. </t>
    </r>
    <r>
      <rPr>
        <sz val="14"/>
        <color indexed="8"/>
        <rFont val="Calibri"/>
        <family val="2"/>
      </rPr>
      <t xml:space="preserve">Aunque no se tiene con precisión el dato numérico del total de funcionarios que participaron en cada actividad,  se tiene en cuenta el despliegue constante y tan amplio, por lo que asignó para este periodo  un </t>
    </r>
    <r>
      <rPr>
        <b/>
        <sz val="14"/>
        <color indexed="8"/>
        <rFont val="Calibri"/>
        <family val="2"/>
      </rPr>
      <t>80% de cumplimiento</t>
    </r>
    <r>
      <rPr>
        <sz val="14"/>
        <color indexed="8"/>
        <rFont val="Calibri"/>
        <family val="2"/>
      </rPr>
      <t xml:space="preserve"> en cobertura sobre la meta. 
OCI: refuerza la necesidad de publi</t>
    </r>
    <r>
      <rPr>
        <sz val="14"/>
        <color indexed="12"/>
        <rFont val="Calibri"/>
        <family val="2"/>
      </rPr>
      <t>car la capacitación en la plataforma virtual Educativa de la ESE, para lograr una amplia cobertura de la misma.</t>
    </r>
    <r>
      <rPr>
        <sz val="14"/>
        <color indexed="8"/>
        <rFont val="Calibri"/>
        <family val="2"/>
      </rPr>
      <t xml:space="preserve"> </t>
    </r>
  </si>
  <si>
    <r>
      <t>El tema de "</t>
    </r>
    <r>
      <rPr>
        <b/>
        <sz val="13"/>
        <rFont val="Calibri"/>
        <family val="2"/>
        <scheme val="minor"/>
      </rPr>
      <t>Conflicto de Interés"</t>
    </r>
    <r>
      <rPr>
        <sz val="13"/>
        <rFont val="Calibri"/>
        <family val="2"/>
        <scheme val="minor"/>
      </rPr>
      <t>, se ha abordado desde diferentes enfoques, en la socialización del Código de Ética e integridad, donde se tiene el concepto claramente definido, y de los cuales se tiene reporte de haberse socializado a</t>
    </r>
    <r>
      <rPr>
        <b/>
        <sz val="13"/>
        <rFont val="Calibri"/>
        <family val="2"/>
        <scheme val="minor"/>
      </rPr>
      <t xml:space="preserve"> 109 funcionarios</t>
    </r>
    <r>
      <rPr>
        <sz val="13"/>
        <rFont val="Calibri"/>
        <family val="2"/>
        <scheme val="minor"/>
      </rPr>
      <t xml:space="preserve"> de Gestión de Servicios. También se hace dicta el teme al  personal nuevo e</t>
    </r>
    <r>
      <rPr>
        <b/>
        <sz val="13"/>
        <rFont val="Calibri"/>
        <family val="2"/>
        <scheme val="minor"/>
      </rPr>
      <t xml:space="preserve">n la inducción </t>
    </r>
    <r>
      <rPr>
        <sz val="13"/>
        <rFont val="Calibri"/>
        <family val="2"/>
        <scheme val="minor"/>
      </rPr>
      <t xml:space="preserve">institucional a la que han asistido </t>
    </r>
    <r>
      <rPr>
        <b/>
        <sz val="13"/>
        <rFont val="Calibri"/>
        <family val="2"/>
        <scheme val="minor"/>
      </rPr>
      <t xml:space="preserve">163 personas, </t>
    </r>
    <r>
      <rPr>
        <sz val="13"/>
        <rFont val="Calibri"/>
        <family val="2"/>
        <scheme val="minor"/>
      </rPr>
      <t xml:space="preserve">De acuerdo a este reporte se tienen capacitados en forma presencial a </t>
    </r>
    <r>
      <rPr>
        <b/>
        <sz val="13"/>
        <rFont val="Calibri"/>
        <family val="2"/>
        <scheme val="minor"/>
      </rPr>
      <t>272 funcionarios</t>
    </r>
    <r>
      <rPr>
        <sz val="13"/>
        <rFont val="Calibri"/>
        <family val="2"/>
        <scheme val="minor"/>
      </rPr>
      <t xml:space="preserve">, que con respecto a la </t>
    </r>
    <r>
      <rPr>
        <b/>
        <sz val="13"/>
        <rFont val="Calibri"/>
        <family val="2"/>
        <scheme val="minor"/>
      </rPr>
      <t xml:space="preserve">meta (423,: </t>
    </r>
    <r>
      <rPr>
        <sz val="13"/>
        <rFont val="Calibri"/>
        <family val="2"/>
        <scheme val="minor"/>
      </rPr>
      <t xml:space="preserve">de  30% del funcionarios: 1085 vinculados más 163 contratistas, un </t>
    </r>
    <r>
      <rPr>
        <b/>
        <sz val="13"/>
        <rFont val="Calibri"/>
        <family val="2"/>
        <scheme val="minor"/>
      </rPr>
      <t>total 1411 servidores públicos</t>
    </r>
    <r>
      <rPr>
        <sz val="13"/>
        <rFont val="Calibri"/>
        <family val="2"/>
        <scheme val="minor"/>
      </rPr>
      <t xml:space="preserve">, para un cumplimiento del: </t>
    </r>
    <r>
      <rPr>
        <b/>
        <sz val="13"/>
        <rFont val="Calibri"/>
        <family val="2"/>
        <scheme val="minor"/>
      </rPr>
      <t>64.30%</t>
    </r>
    <r>
      <rPr>
        <sz val="13"/>
        <rFont val="Calibri"/>
        <family val="2"/>
        <scheme val="minor"/>
      </rPr>
      <t xml:space="preserve">, superando la meta a agosto 2022, de 141 funcionarios programados entre julio y agosto,  (meta a agosto: 423 funcionarios programados para el 2do semestre, dividido  6 meses a realizar la capacitación=70.5 funcionario por mes y este  por 2 meses=141 funcionarios a agosto)   según la programación del PIC.
Para el segundo semestre a partir de la solicitud del Grupo de mejora del PIC, se define montarla nuevamente en la plataforma virtual  para que la realicen un mayor numero de los funcionarios en el último cuatrimestre del año. </t>
    </r>
  </si>
  <si>
    <r>
      <t xml:space="preserve">De acuerdo al Plan de Capacitaciones Institucional-PIC, aprobado por el Grupo de mejora del PIC, liderado por la Jefe de la Oficina de Talento Humano,  publican en la Plataforma Virtual Educativa la capacitación "Nombre del curso: </t>
    </r>
    <r>
      <rPr>
        <b/>
        <sz val="13"/>
        <rFont val="Calibri"/>
        <family val="2"/>
        <scheme val="minor"/>
      </rPr>
      <t>Violencia de Género,</t>
    </r>
    <r>
      <rPr>
        <sz val="13"/>
        <rFont val="Calibri"/>
        <family val="2"/>
        <scheme val="minor"/>
      </rPr>
      <t xml:space="preserve"> así:
Dirigido a: 1114	
Aprobados: 826
Reprobados: 2	
No realizados: 286
Promedio de Calificación: 9,45	
</t>
    </r>
    <r>
      <rPr>
        <b/>
        <sz val="13"/>
        <rFont val="Calibri"/>
        <family val="2"/>
        <scheme val="minor"/>
      </rPr>
      <t>Cumplimiento en la realización: 74.33%</t>
    </r>
    <r>
      <rPr>
        <sz val="13"/>
        <rFont val="Calibri"/>
        <family val="2"/>
        <scheme val="minor"/>
      </rPr>
      <t xml:space="preserve">	
Se incluye dentro de la revisión por  Planeación, la realización del cursos:  </t>
    </r>
    <r>
      <rPr>
        <b/>
        <sz val="13"/>
        <rFont val="Calibri"/>
        <family val="2"/>
        <scheme val="minor"/>
      </rPr>
      <t>Protocolo de atención integral en violencia sexual,</t>
    </r>
    <r>
      <rPr>
        <sz val="13"/>
        <rFont val="Calibri"/>
        <family val="2"/>
        <scheme val="minor"/>
      </rPr>
      <t xml:space="preserve"> con 883 funcionarios programados, de los cuales 540 la llevan realizada (</t>
    </r>
    <r>
      <rPr>
        <b/>
        <sz val="13"/>
        <rFont val="Calibri"/>
        <family val="2"/>
        <scheme val="minor"/>
      </rPr>
      <t>61.16%</t>
    </r>
    <r>
      <rPr>
        <sz val="13"/>
        <rFont val="Calibri"/>
        <family val="2"/>
        <scheme val="minor"/>
      </rPr>
      <t>), y la aprueban 530 el 98.15% de los que hacen el curso,  con una calificación promedio de 9.24 sobre 10, superando la meta del 30% de los funcionarios.  
Cumpliendo meta en cobertura y nivel de conocimiento.</t>
    </r>
  </si>
  <si>
    <t>Durante la construcción de la matriz de riesgos efectuada entre junio y julio, se determinó incluir este riesgo de conflicto de interés en los riesgos estratégicos los cuales se trabajaran a partir del mes de septiembre</t>
  </si>
  <si>
    <r>
      <t xml:space="preserve">Actualizar y publicar el </t>
    </r>
    <r>
      <rPr>
        <b/>
        <sz val="13"/>
        <color indexed="8"/>
        <rFont val="Calibri"/>
        <family val="2"/>
      </rPr>
      <t>Normograma</t>
    </r>
    <r>
      <rPr>
        <sz val="13"/>
        <color indexed="8"/>
        <rFont val="Calibri"/>
        <family val="2"/>
      </rPr>
      <t xml:space="preserve"> Institucional, respecto a los temas de participación ciudadana, derechos y deberes, gobierno digital, modelo de planeación y gestión, tramite de PQRS, rendición de cuentas, protección de datos, anti tramites, gestión de los riesgos y transparencia.</t>
    </r>
  </si>
  <si>
    <t xml:space="preserve"> Mayo, Septiembre, diciembre 2022</t>
  </si>
  <si>
    <t>Abril  a Noviembre de 2022</t>
  </si>
  <si>
    <t>Tecnológica</t>
  </si>
  <si>
    <r>
      <t xml:space="preserve">A la pregunta: ¿Pendiente retroalimentación.  Ya está operativo? se indica que no se encuentra implementado, se tiene el desarrollo con el proveedor de nuestra pagina web, en este momento estamos en la consecución del certificado de seguridad para la </t>
    </r>
    <r>
      <rPr>
        <b/>
        <sz val="10"/>
        <color indexed="8"/>
        <rFont val="SansSerif"/>
      </rPr>
      <t>implementación en el mes de septiembre.</t>
    </r>
  </si>
  <si>
    <t>en este momento estamos en la consecución del certificado de seguridad para la implementación en el mes de septiembre.</t>
  </si>
  <si>
    <t>"Se cuenta con el Plan de Integración al Portal Único del Estado Colombiano, donde se definen las acciones y tiempos para cumplir durante el 2022, como son la actualización de la información en SUIT,  aprobación del Mockups, transformación del tramite a integrar, e implementar los elementos del diseño de la línea gráfica, las pruebas unitarias y su ejecución, la solicitud de redireccionamiento, y finalmente el tramite diligenciado en línea.</t>
  </si>
  <si>
    <r>
      <t xml:space="preserve">Para la fecha de corte </t>
    </r>
    <r>
      <rPr>
        <b/>
        <sz val="9"/>
        <color indexed="8"/>
        <rFont val="SansSerif"/>
      </rPr>
      <t>(abril 2022</t>
    </r>
    <r>
      <rPr>
        <sz val="9"/>
        <color indexed="72"/>
        <rFont val="SansSerif"/>
      </rPr>
      <t xml:space="preserve">) y de acuerdo a la programación y cronograma de trabajo, no aplica  la operatividad del formulario en línea, dado los ajustes requeridos en los formularios a ser implementados para el tramite. 					
</t>
    </r>
  </si>
  <si>
    <t>A la pregunta: ¿Pendiente retroalimentación.  Ya está operativo? se indica que no se encuentra implementado, se tiene el desarrollo con el proveedor de nuestra pagina web, en este momento estamos en la consecución del certificado de seguridad para la implementación en el mes de septiembre.</t>
  </si>
  <si>
    <t>se tiene el desarrollo con el proveedor de nuestra pagina web, está en tramite la consecución del certificado de seguridad para continuar con la implementaron en el mes de septiembre para gestionar el formulario  web y posteriormente, antes del 31 de diciembre se implementará la asignación de citas online</t>
  </si>
  <si>
    <t xml:space="preserve">"Se cuenta con el Plan de Integración al Portal Único del Estado Colombiano, entre las acciones se tiene: la actualización de la información en SUIT,  aprobación del Mockups, transformación del tramite a integrar, e implementar los elementos del diseño de la línea gráfica, las pruebas unitarias y su ejecución, la solicitud de redireccionamiento, y finalmente el tramite diligenciado en línea, con un cumplimiento del 87.5% dado que no se ha implementado.
</t>
  </si>
  <si>
    <r>
      <t>"Para la fecha de corte (</t>
    </r>
    <r>
      <rPr>
        <b/>
        <sz val="9"/>
        <color indexed="8"/>
        <rFont val="SansSerif"/>
      </rPr>
      <t>agosto 2022</t>
    </r>
    <r>
      <rPr>
        <sz val="9"/>
        <color indexed="72"/>
        <rFont val="SansSerif"/>
      </rPr>
      <t xml:space="preserve">) y de acuerdo a las notificaciones por parte de la entidad externa de expedir el certificado de seguridad digital, se debió ampliar el plazo para el mes de septiembre 2022, por lo cual, y dado que se debe a factores externos la no implementación, que ha contado con seguimiento por parte de la Submesa de Gobierno Digital, no aplica  la operatividad del formulario en línea	</t>
    </r>
  </si>
  <si>
    <t xml:space="preserve">De acuerdo con la actualización de la Jefatura de Sistemas de Información, en este momento está en trámite de consecución del certificado de seguridad para la implementación en el mes de septiembre.
Trámite a través de solicitud web, el ciudadano podrá realizar la solicitud de las historias clínicas.  Siendo también posible a través del mismo formulario, medir la experiencia del usuario con el uso del tramite desde la pagina
</t>
  </si>
  <si>
    <t>"Se cuenta con el Plan de Integración al Portal Único del Estado Colombiano, donde se definen las acciones y tiempos para cumplir durante el 2022, como son la actualización de la información en SUIT, la revisión  del Mockups, transformación del tramite a integrar, e implementar los elementos del diseño de la línea gráfica, las pruebas unitarias y su ejecución, la solicitud de redireccionamiento, y finalmente el tramite diligenciado en línea.</t>
  </si>
  <si>
    <r>
      <t>Para la fecha de corte (</t>
    </r>
    <r>
      <rPr>
        <b/>
        <sz val="9"/>
        <color indexed="8"/>
        <rFont val="SansSerif"/>
      </rPr>
      <t>abril 2022</t>
    </r>
    <r>
      <rPr>
        <sz val="9"/>
        <color indexed="72"/>
        <rFont val="SansSerif"/>
      </rPr>
      <t xml:space="preserve">) y de acuerdo a la programación y cronograma de trabajo, no aplica  la operatividad del formulario en línea, dado los ajustes requeridos en los formularios a ser implementados para el tramite. 					
</t>
    </r>
  </si>
  <si>
    <t xml:space="preserve">"Se cuenta con el Plan de Integración al Portal Único del Estado Colombiano, donde se definen las acciones y tiempos para cumplir durante el 2022, como son la actualización de la información en SUIT, la elaboración, revisión y aprobación del Mockups, el Acondicionamiento y transformación del tramite a integrar, e implementar los elementos del diseño de la línea gráfica, las pruebas unitarias y su ejecución, la solicitud de redireccionamiento, y finalmente el tramite diligenciado en línea por el </t>
  </si>
  <si>
    <r>
      <t>Para la fecha de corte (</t>
    </r>
    <r>
      <rPr>
        <b/>
        <sz val="9"/>
        <color indexed="8"/>
        <rFont val="SansSerif"/>
      </rPr>
      <t>abril 2022)</t>
    </r>
    <r>
      <rPr>
        <sz val="9"/>
        <color indexed="72"/>
        <rFont val="SansSerif"/>
      </rPr>
      <t xml:space="preserve"> y de acuerdo a la programación y cronograma de trabajo, no aplica  la operatividad del formulario en línea, dado los ajustes requeridos en los formularios a ser implementados para el tramite. 					
</t>
    </r>
  </si>
  <si>
    <t>en este momento se encuentra en trámite la consecución del certificado de seguridad para la implementación en el mes de septiembre.</t>
  </si>
  <si>
    <r>
      <t xml:space="preserve">Para la fecha de corte </t>
    </r>
    <r>
      <rPr>
        <b/>
        <sz val="9"/>
        <color indexed="8"/>
        <rFont val="SansSerif"/>
      </rPr>
      <t>(agosto 2022</t>
    </r>
    <r>
      <rPr>
        <sz val="9"/>
        <color indexed="72"/>
        <rFont val="SansSerif"/>
      </rPr>
      <t xml:space="preserve">) y de acuerdo a la programación y cronograma de trabajo, no aplica  la operatividad del formulario en línea, dado que a la fecha con o se cuneta con el Certificado de seguridad expedido por ente externo, Se espera implementación en </t>
    </r>
    <r>
      <rPr>
        <b/>
        <sz val="9"/>
        <color indexed="8"/>
        <rFont val="SansSerif"/>
      </rPr>
      <t xml:space="preserve">septiembre a octubre-  2022
</t>
    </r>
  </si>
  <si>
    <t xml:space="preserve">"Sí se ha socializado al Comité Institucional de Gestión y Desempeño y en la Submesa de Gobierno Digital. No obstante al no tenerse implementado este trámite en línea, se considera que no es prudente generar expectativas, cuando aún no se sabe con certeza a partir de cuando se socializará a la comunidad. </t>
  </si>
  <si>
    <t xml:space="preserve">Desde la Oficina de Planeación y Proyectos, y de acuerdo a la fecha en que se realizó la rendición de cuentas anual, se proyectaron solo realizar dos (2) jornadas con la comunidad, de acuerdo al calendario de actividades del Plan de Intervenciones Colectivas en "Barrio Saludable", quedando  la meta para este segundo periodo en 2 jornadas, de éstas se ha ejecutado una (1), que de acuerdo al corte de agosto, representa el 100% y se proyecta otra para el otro cuatrimestre. </t>
  </si>
  <si>
    <r>
      <t xml:space="preserve">Entre las actividades formuladas en el Plan de Participación Social en Salud- PPSS, para  la vigencia 2022, se proyectó para el 2do semestre del año,  la </t>
    </r>
    <r>
      <rPr>
        <b/>
        <sz val="13"/>
        <color indexed="8"/>
        <rFont val="Calibri"/>
        <family val="2"/>
      </rPr>
      <t>socialización de los trámites</t>
    </r>
    <r>
      <rPr>
        <sz val="13"/>
        <color indexed="8"/>
        <rFont val="Calibri"/>
        <family val="2"/>
      </rPr>
      <t>, su inscripción en la plataforma SUIT, el costo y el uso</t>
    </r>
    <r>
      <rPr>
        <b/>
        <sz val="13"/>
        <color indexed="8"/>
        <rFont val="Calibri"/>
        <family val="2"/>
      </rPr>
      <t xml:space="preserve"> de los formularios en línea</t>
    </r>
    <r>
      <rPr>
        <sz val="13"/>
        <color indexed="8"/>
        <rFont val="Calibri"/>
        <family val="2"/>
      </rPr>
      <t xml:space="preserve">, momento en el cual se hará la medición de la percepción del cliente externo, por lo cual, para el corte de la evaluación de este plan, no aplica su ejecución, ni evaluación, ya que </t>
    </r>
    <r>
      <rPr>
        <b/>
        <sz val="13"/>
        <color indexed="8"/>
        <rFont val="Calibri"/>
        <family val="2"/>
      </rPr>
      <t xml:space="preserve">aún no se encuentran implementado el trámite en línea, </t>
    </r>
    <r>
      <rPr>
        <sz val="13"/>
        <color indexed="8"/>
        <rFont val="Calibri"/>
        <family val="2"/>
      </rPr>
      <t>que se proyecta para septiembre 2022.</t>
    </r>
  </si>
  <si>
    <r>
      <t xml:space="preserve">el informe de las </t>
    </r>
    <r>
      <rPr>
        <b/>
        <sz val="13"/>
        <rFont val="Calibri"/>
        <family val="2"/>
      </rPr>
      <t>PQRSD con respecto a los trámites,</t>
    </r>
    <r>
      <rPr>
        <sz val="13"/>
        <rFont val="Calibri"/>
        <family val="2"/>
      </rPr>
      <t xml:space="preserve">  el acumulado con  corte </t>
    </r>
    <r>
      <rPr>
        <b/>
        <sz val="13"/>
        <rFont val="Calibri"/>
        <family val="2"/>
      </rPr>
      <t>a 30 de junio 2022,</t>
    </r>
    <r>
      <rPr>
        <sz val="13"/>
        <rFont val="Calibri"/>
        <family val="2"/>
      </rPr>
      <t xml:space="preserve"> arrojando un total de 656 </t>
    </r>
    <r>
      <rPr>
        <b/>
        <sz val="13"/>
        <rFont val="Calibri"/>
        <family val="2"/>
      </rPr>
      <t xml:space="preserve"> inconformidades relacionadas a 169.713 trámites</t>
    </r>
    <r>
      <rPr>
        <sz val="13"/>
        <rFont val="Calibri"/>
        <family val="2"/>
      </rPr>
      <t>, lo que representa un</t>
    </r>
    <r>
      <rPr>
        <b/>
        <sz val="16"/>
        <rFont val="Calibri"/>
        <family val="2"/>
      </rPr>
      <t xml:space="preserve"> </t>
    </r>
    <r>
      <rPr>
        <b/>
        <u/>
        <sz val="14"/>
        <rFont val="Calibri"/>
        <family val="2"/>
      </rPr>
      <t>0,38%</t>
    </r>
    <r>
      <rPr>
        <b/>
        <u/>
        <sz val="16"/>
        <rFont val="Calibri"/>
        <family val="2"/>
      </rPr>
      <t>,</t>
    </r>
    <r>
      <rPr>
        <b/>
        <u/>
        <sz val="13"/>
        <rFont val="Calibri"/>
        <family val="2"/>
      </rPr>
      <t xml:space="preserve"> </t>
    </r>
    <r>
      <rPr>
        <sz val="13"/>
        <rFont val="Calibri"/>
        <family val="2"/>
      </rPr>
      <t xml:space="preserve">evidenciando un leve incremento con respecto a lo que se llevaba  en el primes trimestre arrojo de </t>
    </r>
    <r>
      <rPr>
        <b/>
        <sz val="13"/>
        <rFont val="Calibri"/>
        <family val="2"/>
      </rPr>
      <t>86.543 tramites</t>
    </r>
    <r>
      <rPr>
        <sz val="13"/>
        <rFont val="Calibri"/>
        <family val="2"/>
      </rPr>
      <t xml:space="preserve">, un total de </t>
    </r>
    <r>
      <rPr>
        <b/>
        <sz val="13"/>
        <rFont val="Calibri"/>
        <family val="2"/>
      </rPr>
      <t>266</t>
    </r>
    <r>
      <rPr>
        <sz val="13"/>
        <rFont val="Calibri"/>
        <family val="2"/>
      </rPr>
      <t xml:space="preserve"> inconformidades para el </t>
    </r>
    <r>
      <rPr>
        <b/>
        <sz val="13"/>
        <rFont val="Calibri"/>
        <family val="2"/>
      </rPr>
      <t xml:space="preserve">0,30%. </t>
    </r>
    <r>
      <rPr>
        <sz val="13"/>
        <rFont val="Calibri"/>
        <family val="2"/>
      </rPr>
      <t xml:space="preserve"> Se continua cumpliendo la meta (0,5%) al </t>
    </r>
    <r>
      <rPr>
        <b/>
        <sz val="13"/>
        <rFont val="Calibri"/>
        <family val="2"/>
      </rPr>
      <t>100%.</t>
    </r>
    <r>
      <rPr>
        <sz val="13"/>
        <rFont val="Calibri"/>
        <family val="2"/>
      </rPr>
      <t xml:space="preserve"> No obstante, esto refleja el incremento de inconformidades para acceder a la solicitud y asignación de citas para la prestación de servicios, como acción de mejora se contrato un experto técnico para el manejo del proceso del Call Center  y se han venido realizando reuniones para ajustar el proceso.   Adicionalmente esta en proceso la habilitación de formulario en la página web como canal adicional para la solicitud de citas por parte de los ciudadanos.
</t>
    </r>
  </si>
  <si>
    <t xml:space="preserve">          % cumplimiento 3er. Componente a agosto 2022</t>
  </si>
  <si>
    <r>
      <t>La convocatoria y las acciones para la Audiencia Pública de Rendición  de Cuentas (publicación del informe de gestión de la vigencia anterior, la divulgación, ejecución, evaluación de la audiencia y publicación de los resultados de la misma, así como las manifestaciones referidas por la comunidad, entre otras),  al tenerse programada 1 en el año, y realizada el 21 de abril de 2022,  por lo cual  estas actividades</t>
    </r>
    <r>
      <rPr>
        <b/>
        <sz val="13"/>
        <color indexed="8"/>
        <rFont val="Calibri"/>
        <family val="2"/>
      </rPr>
      <t xml:space="preserve"> ya fueron verificadas </t>
    </r>
    <r>
      <rPr>
        <sz val="13"/>
        <color indexed="8"/>
        <rFont val="Calibri"/>
        <family val="2"/>
      </rPr>
      <t xml:space="preserve">en el periodo anterior,  por lo cual no aplica su evaluación en este segundo seguimiento del Plan.
El  resultado de la evaluación se encuentra en el informe de seguimiento publicado en la web en el </t>
    </r>
    <r>
      <rPr>
        <sz val="14"/>
        <color indexed="8"/>
        <rFont val="Calibri"/>
        <family val="2"/>
      </rPr>
      <t xml:space="preserve">Menú Transparencia y Acceso a la Información, en el numeral 4, y allí en el </t>
    </r>
    <r>
      <rPr>
        <b/>
        <sz val="14"/>
        <color indexed="8"/>
        <rFont val="Calibri"/>
        <family val="2"/>
      </rPr>
      <t>4.8 Informes de Control Interno</t>
    </r>
    <r>
      <rPr>
        <sz val="14"/>
        <color indexed="8"/>
        <rFont val="Calibri"/>
        <family val="2"/>
      </rPr>
      <t xml:space="preserve">, donde están los informes pormenorizados y el seguimiento al </t>
    </r>
    <r>
      <rPr>
        <b/>
        <sz val="14"/>
        <color indexed="8"/>
        <rFont val="Calibri"/>
        <family val="2"/>
      </rPr>
      <t>Plan Anticorrupción</t>
    </r>
    <r>
      <rPr>
        <sz val="14"/>
        <color indexed="8"/>
        <rFont val="Calibri"/>
        <family val="2"/>
      </rPr>
      <t>. Igualmente al ingresar al Menú Participa, por el Link de Rendición de Cuentas, se accede a toda la información dada por la Gerencia, video, e informes, las encuentra  en las URL:.</t>
    </r>
    <r>
      <rPr>
        <sz val="13"/>
        <color indexed="8"/>
        <rFont val="Calibri"/>
        <family val="2"/>
      </rPr>
      <t xml:space="preserve">
</t>
    </r>
    <r>
      <rPr>
        <sz val="13"/>
        <color indexed="12"/>
        <rFont val="Calibri"/>
        <family val="2"/>
      </rPr>
      <t xml:space="preserve">https://www.hospitalmua.gov.co/TransparenciaAccesoInformacion/Paginas/Informe-pormenorizado.aspx.
https://www.hospitalmua.gov.co/Participa/Paginas/Participacion-ciudadana.aspx
</t>
    </r>
  </si>
  <si>
    <r>
      <t>La convocatoria y las acciones para la Audiencia Pública de Rendición  de Cuentas (publicación del informe de gestión de la vigencia anterior, la divulgación, ejecución, evaluación de la audiencia y publicación de los resultados de la misma, así como las manifestaciones referidas por la comunidad, entre otras),  al tenerse programada 1 en el año, y realizada el 21 de abril de 2022,  por lo cual  estas actividades</t>
    </r>
    <r>
      <rPr>
        <b/>
        <sz val="13"/>
        <color indexed="8"/>
        <rFont val="Calibri"/>
        <family val="2"/>
      </rPr>
      <t xml:space="preserve"> ya fueron verificadas </t>
    </r>
    <r>
      <rPr>
        <sz val="13"/>
        <color indexed="8"/>
        <rFont val="Calibri"/>
        <family val="2"/>
      </rPr>
      <t xml:space="preserve">en el periodo anterior,  por lo cual no aplica su evaluación en este segundo seguimiento del Plan.
Ingresando por  la web de la ESE HMUA,  en el </t>
    </r>
    <r>
      <rPr>
        <b/>
        <sz val="14"/>
        <color indexed="8"/>
        <rFont val="Calibri"/>
        <family val="2"/>
      </rPr>
      <t xml:space="preserve">Menú Participa, </t>
    </r>
    <r>
      <rPr>
        <sz val="14"/>
        <color indexed="8"/>
        <rFont val="Calibri"/>
        <family val="2"/>
      </rPr>
      <t>dando clic en Participación Ciudadana ingresa a toda la información, ver imagen con ruta, ingresando al link siguiente:</t>
    </r>
    <r>
      <rPr>
        <b/>
        <sz val="14"/>
        <color indexed="8"/>
        <rFont val="Calibri"/>
        <family val="2"/>
      </rPr>
      <t xml:space="preserve">
</t>
    </r>
    <r>
      <rPr>
        <sz val="14"/>
        <color indexed="12"/>
        <rFont val="Calibri"/>
        <family val="2"/>
      </rPr>
      <t>https://www.hospitalmua.gov.co/Participa/Paginas/Participacion-ciudadana.aspx</t>
    </r>
  </si>
  <si>
    <t>No aplica evaluar en este periodo, se explica en los anteriores actividades como ingresar al sitio Web, y acá dejo una imagen de como continuar con el ingreso a la información relacionada a la Rendición de Cuentas en Audiencia publica, que correspondió a la gestión del Hospital en el 2021.</t>
  </si>
  <si>
    <r>
      <t xml:space="preserve">No aplica evaluar ya que se ejecutaron las acciones al 100% en el primer cuatrimestre. 
Toda la información en los link o URL siguientes, y según los pasos que indicó en las actividades 3.1.2 a 3.1.4 </t>
    </r>
    <r>
      <rPr>
        <sz val="14"/>
        <color indexed="8"/>
        <rFont val="Calibri"/>
        <family val="2"/>
      </rPr>
      <t>.</t>
    </r>
    <r>
      <rPr>
        <sz val="13"/>
        <color indexed="8"/>
        <rFont val="Calibri"/>
        <family val="2"/>
      </rPr>
      <t xml:space="preserve">
</t>
    </r>
    <r>
      <rPr>
        <sz val="13"/>
        <color indexed="12"/>
        <rFont val="Calibri"/>
        <family val="2"/>
      </rPr>
      <t xml:space="preserve">https://www.hospitalmua.gov.co/TransparenciaAccesoInformacion/Paginas/Informe-pormenorizado.aspx.
https://www.hospitalmua.gov.co/Participa/Paginas/Participacion-ciudadana.aspx
</t>
    </r>
  </si>
  <si>
    <r>
      <t xml:space="preserve">La Gerente del Hospital, participó en 5 espacios de dialogo y de interacción con la ciudadanía, para un total de 15 reuniones en el primer cuatrimestre y 11 en el segundo cuatrimestre (mayo a agosto), así: 
* </t>
    </r>
    <r>
      <rPr>
        <u/>
        <sz val="16"/>
        <rFont val="Calibri"/>
        <family val="2"/>
      </rPr>
      <t>Junta Directiva</t>
    </r>
    <r>
      <rPr>
        <sz val="16"/>
        <rFont val="Calibri"/>
        <family val="2"/>
      </rPr>
      <t xml:space="preserve">: 2 y 2 en el segundo cuatrimestre, para 4, * </t>
    </r>
    <r>
      <rPr>
        <u/>
        <sz val="16"/>
        <rFont val="Calibri"/>
        <family val="2"/>
      </rPr>
      <t>Sesiones del Concejo Municipal de Envigado</t>
    </r>
    <r>
      <rPr>
        <sz val="16"/>
        <rFont val="Calibri"/>
        <family val="2"/>
      </rPr>
      <t xml:space="preserve">: 2 y 4 en el según do cuatrimestre, un total de 6.
* </t>
    </r>
    <r>
      <rPr>
        <u/>
        <sz val="16"/>
        <rFont val="Calibri"/>
        <family val="2"/>
      </rPr>
      <t>Consejo de Gobierno</t>
    </r>
    <r>
      <rPr>
        <sz val="16"/>
        <rFont val="Calibri"/>
        <family val="2"/>
      </rPr>
      <t xml:space="preserve">: 9 y 5 en el segundo cuatrimestre, un total de 14, * </t>
    </r>
    <r>
      <rPr>
        <u/>
        <sz val="16"/>
        <rFont val="Calibri"/>
        <family val="2"/>
      </rPr>
      <t>COPACO</t>
    </r>
    <r>
      <rPr>
        <sz val="16"/>
        <rFont val="Calibri"/>
        <family val="2"/>
      </rPr>
      <t xml:space="preserve">: 1 y en la * </t>
    </r>
    <r>
      <rPr>
        <u/>
        <sz val="16"/>
        <rFont val="Calibri"/>
        <family val="2"/>
      </rPr>
      <t>Audiencia Pública de Rendición de Cuentas</t>
    </r>
    <r>
      <rPr>
        <sz val="16"/>
        <rFont val="Calibri"/>
        <family val="2"/>
      </rPr>
      <t xml:space="preserve"> presencial y virtual en abril 2022: 1
Para el primer cuatrimestre se logró la participación en 5 espacios, que continúan igual para el segundo cuatrimestre, para un total de 26 reuniones,  cumpliendo al 100% con la meta. El consolidado de las reuniones se encuentra publicado en la pagina web:</t>
    </r>
    <r>
      <rPr>
        <sz val="16"/>
        <color indexed="12"/>
        <rFont val="Calibri"/>
        <family val="2"/>
      </rPr>
      <t xml:space="preserve"> https://www.hospitalmua.gov.co/Participa/Paginas/Participacion-ciudadana.aspx</t>
    </r>
    <r>
      <rPr>
        <sz val="16"/>
        <rFont val="Calibri"/>
        <family val="2"/>
      </rPr>
      <t xml:space="preserve">
</t>
    </r>
  </si>
  <si>
    <r>
      <t xml:space="preserve">En el mes de abril 2022, se rediseño la encuesta de satisfacción de SUIT y  se encuentra publicada en la página web. </t>
    </r>
    <r>
      <rPr>
        <sz val="13"/>
        <color indexed="12"/>
        <rFont val="Calibri"/>
        <family val="2"/>
      </rPr>
      <t>URL:https://forms.office.com/r/GeXhYY4XYu</t>
    </r>
    <r>
      <rPr>
        <sz val="13"/>
        <rFont val="Calibri"/>
        <family val="2"/>
      </rPr>
      <t xml:space="preserve">
Así mismo, </t>
    </r>
    <r>
      <rPr>
        <b/>
        <sz val="13"/>
        <rFont val="Calibri"/>
        <family val="2"/>
      </rPr>
      <t>se organizan los formularios de los tramites en línea</t>
    </r>
    <r>
      <rPr>
        <sz val="13"/>
        <rFont val="Calibri"/>
        <family val="2"/>
      </rPr>
      <t xml:space="preserve">  a implementarse, para que  incluyan la evaluación de </t>
    </r>
    <r>
      <rPr>
        <b/>
        <sz val="13"/>
        <rFont val="Calibri"/>
        <family val="2"/>
      </rPr>
      <t xml:space="preserve">la satisfacción del usuario. </t>
    </r>
    <r>
      <rPr>
        <sz val="13"/>
        <rFont val="Calibri"/>
        <family val="2"/>
      </rPr>
      <t xml:space="preserve">A la fecha de corte de la evaluación, esta aún en gestión  el formulario para el trámite de solicitud de la historia clínica. Se puede descargar en la URL del trámite : </t>
    </r>
    <r>
      <rPr>
        <sz val="13"/>
        <color indexed="12"/>
        <rFont val="Calibri"/>
        <family val="2"/>
      </rPr>
      <t>http://tramitesgov.1cero1.com/Pages/Home.aspx?IDRequest=7159</t>
    </r>
    <r>
      <rPr>
        <sz val="13"/>
        <rFont val="Calibri"/>
        <family val="2"/>
      </rPr>
      <t>.
A 31 de agosto, según información de Comunicaciones, no se tienen datos que evidencien el grado de satisfacción con los trámites, es de tenerse en cuenta que los trámites aun no están en línea y por tanto el usuario no accede aún a consultar la información o el servicio por las sedes electrónicas. Se espera para septiembre que ya se haya implementado 3 trámites en línea para evaluar la satisfacción con los mismos. Por el momento no evaluó esperando la certificación para incentivar a la comunidad para acceder por ese medio  a la solicitud de citas.</t>
    </r>
  </si>
  <si>
    <t>Conforme a las 7 actividades del Plan de acción el cual se cumplido en su 100% según se evaluó en el periodo pasado, se evidencia que se requieren otras acciones que lleven a impactar la inconformidad de los usurarios por falta de oportunidad en la asignación de la cita, por lo tanto se requiere una intervención desde gestión de los servicios ambulatorios en conjunto con gestión de servicios.
Durante el 2022 desde gestión de servicios se ha estado trabajando para mejorar el proceso de asignación de citas desde el Call center. Para el segundo cuatrimestre según el reporte enviado por atención al usuario, se han recibido 378 manifestaciones relacionadas a la asignación de citas, aunque se presenta un aumento con relación al primer cuatrimestre (318), se ha evidenciado en los análisis realizados desde la Oficina de Control Interno, que las manifestaciones recibidas son en relación a la oportunidad de las citas, peticiones de atención más pronta y solicitudes desde las aseguradoras para programación de citas.  Ante la baja efectividad de las acciones se disminuye en 10 puntos el cumplimiento del plan, con el fin de que se formules nuevas acciones</t>
  </si>
  <si>
    <r>
      <t xml:space="preserve">La evaluación del seguimiento del </t>
    </r>
    <r>
      <rPr>
        <b/>
        <sz val="13"/>
        <rFont val="Calibri"/>
        <family val="2"/>
        <scheme val="minor"/>
      </rPr>
      <t>primer trimestre de las PQRSD-F</t>
    </r>
    <r>
      <rPr>
        <sz val="13"/>
        <rFont val="Calibri"/>
        <family val="2"/>
        <scheme val="minor"/>
      </rPr>
      <t xml:space="preserve"> efectuado desde la oficina de Atencion al Usuario se publicó el 27 de </t>
    </r>
    <r>
      <rPr>
        <b/>
        <sz val="13"/>
        <rFont val="Calibri"/>
        <family val="2"/>
        <scheme val="minor"/>
      </rPr>
      <t xml:space="preserve">mayo de 2022 </t>
    </r>
    <r>
      <rPr>
        <sz val="13"/>
        <rFont val="Calibri"/>
        <family val="2"/>
        <scheme val="minor"/>
      </rPr>
      <t>en el link: https://www.hospitalmua.gov.co/Atencionserviciosciudadania/ServiciosCiudadana/Informe%20-%20Peticiones,%20Quejas%20y%20Reclamos%20-%20Primer%20trimestre%202022.pdf
Igualmente desde la oficina de control interno se realiza</t>
    </r>
    <r>
      <rPr>
        <b/>
        <sz val="13"/>
        <rFont val="Calibri"/>
        <family val="2"/>
        <scheme val="minor"/>
      </rPr>
      <t xml:space="preserve"> seguimiento semestral, </t>
    </r>
    <r>
      <rPr>
        <sz val="13"/>
        <rFont val="Calibri"/>
        <family val="2"/>
        <scheme val="minor"/>
      </rPr>
      <t xml:space="preserve">el cual fue publicado en julio, incluyendo los </t>
    </r>
    <r>
      <rPr>
        <b/>
        <sz val="13"/>
        <rFont val="Calibri"/>
        <family val="2"/>
        <scheme val="minor"/>
      </rPr>
      <t>tiempos promedio de respuesta</t>
    </r>
    <r>
      <rPr>
        <sz val="13"/>
        <rFont val="Calibri"/>
        <family val="2"/>
        <scheme val="minor"/>
      </rPr>
      <t xml:space="preserve"> a las manifestaciones, tomando en cuenta el total de peticiones </t>
    </r>
    <r>
      <rPr>
        <b/>
        <sz val="13"/>
        <rFont val="Calibri"/>
        <family val="2"/>
        <scheme val="minor"/>
      </rPr>
      <t>negadas y trasladadas.</t>
    </r>
    <r>
      <rPr>
        <sz val="13"/>
        <rFont val="Calibri"/>
        <family val="2"/>
        <scheme val="minor"/>
      </rPr>
      <t xml:space="preserve">
Para el mes de julio, se publicó el segundo informe trimestral de  las PQRSD  del 2022, con una oportunidad global,  </t>
    </r>
    <r>
      <rPr>
        <b/>
        <sz val="13"/>
        <rFont val="Calibri"/>
        <family val="2"/>
        <scheme val="minor"/>
      </rPr>
      <t>menor a  10 días</t>
    </r>
    <r>
      <rPr>
        <sz val="13"/>
        <rFont val="Calibri"/>
        <family val="2"/>
        <scheme val="minor"/>
      </rPr>
      <t xml:space="preserve">, cumpliéndose en el </t>
    </r>
    <r>
      <rPr>
        <b/>
        <sz val="13"/>
        <rFont val="Calibri"/>
        <family val="2"/>
        <scheme val="minor"/>
      </rPr>
      <t>99,74% de las manifestaciones.</t>
    </r>
    <r>
      <rPr>
        <sz val="13"/>
        <rFont val="Calibri"/>
        <family val="2"/>
        <scheme val="minor"/>
      </rPr>
      <t xml:space="preserve"> En total</t>
    </r>
    <r>
      <rPr>
        <b/>
        <sz val="13"/>
        <rFont val="Calibri"/>
        <family val="2"/>
        <scheme val="minor"/>
      </rPr>
      <t xml:space="preserve"> se negaron 4</t>
    </r>
    <r>
      <rPr>
        <sz val="13"/>
        <rFont val="Calibri"/>
        <family val="2"/>
        <scheme val="minor"/>
      </rPr>
      <t xml:space="preserve"> solicitudes de información y </t>
    </r>
    <r>
      <rPr>
        <b/>
        <sz val="13"/>
        <rFont val="Calibri"/>
        <family val="2"/>
        <scheme val="minor"/>
      </rPr>
      <t>no fue necesario trasladar ninguna solicitud</t>
    </r>
    <r>
      <rPr>
        <sz val="13"/>
        <rFont val="Calibri"/>
        <family val="2"/>
        <scheme val="minor"/>
      </rPr>
      <t>.</t>
    </r>
  </si>
  <si>
    <r>
      <t xml:space="preserve">
Para el segundo trimestre 2022, desde la Oficina de Atención al Usuario,    se  reporta  un total  de  </t>
    </r>
    <r>
      <rPr>
        <b/>
        <sz val="13"/>
        <rFont val="Calibri"/>
        <family val="2"/>
        <scheme val="minor"/>
      </rPr>
      <t>276</t>
    </r>
    <r>
      <rPr>
        <b/>
        <sz val="13"/>
        <rFont val="Calibri"/>
        <family val="2"/>
      </rPr>
      <t xml:space="preserve"> encuestas, </t>
    </r>
    <r>
      <rPr>
        <sz val="13"/>
        <rFont val="Calibri"/>
        <family val="2"/>
      </rPr>
      <t xml:space="preserve">arrojando   una </t>
    </r>
    <r>
      <rPr>
        <b/>
        <sz val="13"/>
        <rFont val="Calibri"/>
        <family val="2"/>
      </rPr>
      <t>satisfacción global</t>
    </r>
    <r>
      <rPr>
        <sz val="13"/>
        <rFont val="Calibri"/>
        <family val="2"/>
      </rPr>
      <t xml:space="preserve"> de </t>
    </r>
    <r>
      <rPr>
        <b/>
        <sz val="13"/>
        <rFont val="Calibri"/>
        <family val="2"/>
      </rPr>
      <t>94.80%</t>
    </r>
    <r>
      <rPr>
        <sz val="13"/>
        <rFont val="Calibri"/>
        <family val="2"/>
      </rPr>
      <t xml:space="preserve">, evidenciando una </t>
    </r>
    <r>
      <rPr>
        <b/>
        <sz val="13"/>
        <rFont val="Calibri"/>
        <family val="2"/>
      </rPr>
      <t xml:space="preserve">disminución </t>
    </r>
    <r>
      <rPr>
        <sz val="13"/>
        <rFont val="Calibri"/>
        <family val="2"/>
      </rPr>
      <t xml:space="preserve"> con respecto al primer trimestre (</t>
    </r>
    <r>
      <rPr>
        <b/>
        <sz val="13"/>
        <rFont val="Calibri"/>
        <family val="2"/>
      </rPr>
      <t>97,48</t>
    </r>
    <r>
      <rPr>
        <sz val="13"/>
        <rFont val="Calibri"/>
        <family val="2"/>
      </rPr>
      <t xml:space="preserve">).  Arrojando como </t>
    </r>
    <r>
      <rPr>
        <b/>
        <sz val="13"/>
        <rFont val="Calibri"/>
        <family val="2"/>
      </rPr>
      <t xml:space="preserve">resultado de satisfacción </t>
    </r>
    <r>
      <rPr>
        <sz val="13"/>
        <rFont val="Calibri"/>
        <family val="2"/>
      </rPr>
      <t xml:space="preserve"> </t>
    </r>
    <r>
      <rPr>
        <sz val="13"/>
        <rFont val="Calibri"/>
        <family val="2"/>
        <scheme val="minor"/>
      </rPr>
      <t xml:space="preserve">global en el </t>
    </r>
    <r>
      <rPr>
        <b/>
        <sz val="13"/>
        <rFont val="Calibri"/>
        <family val="2"/>
        <scheme val="minor"/>
      </rPr>
      <t xml:space="preserve">primer semestre 96,20% </t>
    </r>
    <r>
      <rPr>
        <sz val="13"/>
        <rFont val="Calibri"/>
        <family val="2"/>
        <scheme val="minor"/>
      </rPr>
      <t>para un total de</t>
    </r>
    <r>
      <rPr>
        <b/>
        <sz val="13"/>
        <rFont val="Calibri"/>
        <family val="2"/>
        <scheme val="minor"/>
      </rPr>
      <t xml:space="preserve"> 577 encuestas</t>
    </r>
  </si>
  <si>
    <t>La submesa de archivo en sesión del 5 de septiembre, dio aprobación al registro de activos de información, previa consulta al Archivo General de la nación y asignación como información pública clasificada (en lugar de información reservada) en lo correspondiente a las historias laborales y las historias clínicas.</t>
  </si>
  <si>
    <r>
      <t xml:space="preserve">De acuerdo al Plan de Capacitaciones Institucional-PIC, aprobado por el Grupo de mejora del PIC, liderado por la Jefe de la Oficina de Talento Humano,  publican en la Plataforma Virtual Educativa la capacitación "Nombre del curso: </t>
    </r>
    <r>
      <rPr>
        <b/>
        <sz val="13"/>
        <rFont val="Calibri"/>
        <family val="2"/>
        <scheme val="minor"/>
      </rPr>
      <t>¿Cómo crear archivos accesibles y presentaciones efectivas?,</t>
    </r>
    <r>
      <rPr>
        <sz val="13"/>
        <rFont val="Calibri"/>
        <family val="2"/>
        <scheme val="minor"/>
      </rPr>
      <t xml:space="preserve"> así:
Dirigido a: 1116	
Aprobados: 752
Reprobados: 0	
No realizados: 364
Promedio de Calificación: 10,00	
</t>
    </r>
    <r>
      <rPr>
        <b/>
        <sz val="13"/>
        <rFont val="Calibri"/>
        <family val="2"/>
        <scheme val="minor"/>
      </rPr>
      <t xml:space="preserve">Cumplimiento en la realización: 67,38%
</t>
    </r>
    <r>
      <rPr>
        <sz val="13"/>
        <rFont val="Calibri"/>
        <family val="2"/>
        <scheme val="minor"/>
      </rPr>
      <t xml:space="preserve">	
Superando la meta del 30% de los funcionarios.  
Cumpliendo meta en cobertura y nivel de conocimiento.</t>
    </r>
  </si>
  <si>
    <r>
      <t xml:space="preserve">A la fecha de seguimiento, se está haciendo la validación de los requerimientos de la Procuraduría en relación a la matriz ITA, en especial por la Directiva 014 del 30 de agosto de 2022 en cuanto a los contenidos de la ESE publicados en la página web, pero además en accesibilidad y lenguaje claro.
</t>
    </r>
    <r>
      <rPr>
        <b/>
        <sz val="13"/>
        <color indexed="10"/>
        <rFont val="Calibri"/>
        <family val="2"/>
      </rPr>
      <t>Evaluación a realizar para el tercer cuatrimestre de 2022</t>
    </r>
  </si>
  <si>
    <t xml:space="preserve">          % cumplimiento 5° Componente a agosto 2022</t>
  </si>
  <si>
    <t xml:space="preserve">    Seguimiento por la Oficina de Control Interno 
    Ejecución de la Acciones de Enero a Agosto 2022</t>
  </si>
  <si>
    <t xml:space="preserve">          % cumplimiento 4° Componente a agosto 2022</t>
  </si>
  <si>
    <t xml:space="preserve">      Seguimiento por la Oficina de Control Interno 
       Ejecución de la Acciones de Enero a Agosto 2022</t>
  </si>
  <si>
    <t>Se evidencia publicación de datos abiertos a través del enlace https://www.datos.gov.co/browse?q=hospital%20manuel%20uribe%20angel&amp;sortBy=relevance  con 19 conjuntos de datos abiertos, superior a la meta de 5 y también de la información disponible en la página institucional como datos abiertos, en cuanto a:</t>
  </si>
  <si>
    <t>Se han presentado 3 informes al CIGYD en cumplimiento de los diagnósticos, el último de ellos según consta en Acta 007 de 2022 y anexos, en relación a los resultados de la estrategia MINTIC Máxima Velocidad 2022, en la cual el Hospital participó en la categoría F1,  ocupando el puesto 13 de 66 entidades que se  presentaron. Presenta al comité el registro de activos de información e índice de información clasificada de acuerdo a lo trabajado y aprobado desde la submesa de gobierno digital. Presentó informe del cumplimiento de las acciones del plan estratégico de tecnologías de la información - PETI con un cumplimiento del 48% a junio 30 e igualmente informa sobre el plan de seguridad y privacidad de la información con un cumplimiento del 50% a junio 30, También sobre el cumplimiento del plan de tratamiento de riesgos de seguridad y privacidad de la información, con 7 acciones cumplidas al 41,1. Igualmente informa sobre el trabajo realizado con 7 procesos asistenciales para la simplificación de sus actividades a través del software y aplicativos informáticos.
En el acta 003 del 26 de mayo informo sobre las configuraciones de suitches para el acceso a la red e instalación de computadores y el apoyo con aplicativos informáticos para la auditoria del paciente trazador
En el Acta 1 del mes de enero presentó el resultado de la gestión del PETI en el año 2021, con una ejecución del 99,2% del presupuesto aprobado, resaltando las actividades en relación a protección de datos y seguridad de la información que se debe fortalecer para el 2022, entre otras actividades que hicieron parte de este proyecto
También se presenta reporte de la submesa en cuanto a accesibilidad y lenguaje claro, evaluado en el numeral 5.4.1</t>
  </si>
  <si>
    <t>La política de gobierno digital se implementa a través de las acciones definidas en el autodiagnóstico de Gobierno Digital el cual de acuerdo a la evaluación conjunta entre el jefe del proceso de gestión de la información y la Oficina de Control Interno , se cumplió a 31 de agosto en un 50%, las acciones para la vigencia, para una meta del 66,66% a cumplir al mes de agosto, arroja un cumplimiento promedio del 75% que sobre la meta estipulada en este plan (90%) cumple el 83,3%</t>
  </si>
  <si>
    <t>El menú "Participa" en el sitio web ,de acuerdo a los requisitos de la resolución 1519 de 2020 de MIN Tic y los lineamientos dados por la  Función Publica- DAFP, se tiene implementado cumpliendo al 100% con los lineamientos del DAFT, en cuento a contenidos mínimos, se continua trabajando para el cumplimiento de los criterios de accesibilidad y usabilidad. Aspecto que lleva a rebajar en 10 puntos el cumplimiento de esta.</t>
  </si>
  <si>
    <t>A la fecha de seguimiento, se está realizando la validación de los requerimientos de la Procuraduría en relación a la matriz ITA, en especial por la Directiva 014 del 30 de agosto de 2022 en cuanto a los contenidos de la ESE publicados en la página web. Adicionalmente se esta validando la accesibilidad y el lenguaje claro.</t>
  </si>
  <si>
    <t>De acuerdo a la auditoria de la Oficina de Control Interno al cumplimiento de la resolución 1519 de 2020 y Matriz ITA, de los 12 ítems que conforman el esquema de publicación de la E.S.E. Este porcentaje obtenido se da por espacios en blanco, entre ellos sin registro el ítem fecha de generación o creación de la información que no cuenta con ningún dato sobre la fecha de creación de la información, información que no corresponde a la responsabilidades asignadas, la no especificación del formato de publicación de cada documento,  entre otros. para un promedio de cumplimento del 62,5% con 4 ítems cumplidos al 100%, 7 con cumplimiento parcial a los cuales se les asigna un cumplimiento del 50% y 1 que no cumplen con un 0%</t>
  </si>
  <si>
    <t>De acuerdo a la Directiva 014 de agosto 2022, la procuraduría General de la Nación estar evaluando la MatrizITA a partir del 30 de septiembre, por lo cual no aplica evaluar este ítem para el segundo cuatrimestre.</t>
  </si>
  <si>
    <r>
      <rPr>
        <b/>
        <sz val="12"/>
        <color indexed="8"/>
        <rFont val="Calibri"/>
        <family val="2"/>
      </rPr>
      <t>Cobertura de funcionarios</t>
    </r>
    <r>
      <rPr>
        <sz val="12"/>
        <color indexed="8"/>
        <rFont val="Calibri"/>
        <family val="2"/>
      </rPr>
      <t xml:space="preserve"> capacitados en Derechos y Deberes Diferenciales, Modelo de Inclusión y Atención Preferencia, por cada proceso. (Meta: de acuerdo a la programación del plan institucional de capacitaciones - &gt;=70%)</t>
    </r>
  </si>
  <si>
    <r>
      <t xml:space="preserve">De acuerdo al Plan de Capacitaciones Institucional-PIC, aprobado por el Grupo de mejora del PIC, liderado por la Jefe de la Oficina de Talento Humano, se define que ante la cobertura tan amplia que e tuvo en el 2021, y dado el volumen de información requerida para el cumplimiento de los requisitos del Sistema Único de Habilitación, la capacitación en </t>
    </r>
    <r>
      <rPr>
        <b/>
        <sz val="13"/>
        <rFont val="Calibri"/>
        <family val="2"/>
      </rPr>
      <t>Modelo de Atención,</t>
    </r>
    <r>
      <rPr>
        <sz val="13"/>
        <rFont val="Calibri"/>
        <family val="2"/>
      </rPr>
      <t xml:space="preserve"> se fijará en la plataforma virtual educativa para el ultimo cuatrimestre 2022. por lo anterior no aplica evaluación en este periodo. 
</t>
    </r>
  </si>
  <si>
    <r>
      <t>De acuerdo con el informe de auditoría de la</t>
    </r>
    <r>
      <rPr>
        <b/>
        <sz val="13"/>
        <rFont val="Calibri"/>
        <family val="2"/>
      </rPr>
      <t xml:space="preserve"> norma NTC6047 </t>
    </r>
    <r>
      <rPr>
        <sz val="13"/>
        <rFont val="Calibri"/>
        <family val="2"/>
      </rPr>
      <t xml:space="preserve">que busca garantizar ambientes físicos con accesibilidad a toda la población, se evidencia que para el 2022 </t>
    </r>
    <r>
      <rPr>
        <b/>
        <sz val="13"/>
        <rFont val="Calibri"/>
        <family val="2"/>
      </rPr>
      <t xml:space="preserve">se priorizaron 13 actividades </t>
    </r>
    <r>
      <rPr>
        <sz val="13"/>
        <rFont val="Calibri"/>
        <family val="2"/>
      </rPr>
      <t xml:space="preserve"> de un total de 113 requeridas, de las 13 programadas para la vigencia, se tiene</t>
    </r>
    <r>
      <rPr>
        <b/>
        <sz val="13"/>
        <rFont val="Calibri"/>
        <family val="2"/>
      </rPr>
      <t xml:space="preserve"> 1 cumplida</t>
    </r>
    <r>
      <rPr>
        <sz val="13"/>
        <rFont val="Calibri"/>
        <family val="2"/>
      </rPr>
      <t xml:space="preserve"> al</t>
    </r>
    <r>
      <rPr>
        <b/>
        <sz val="13"/>
        <rFont val="Calibri"/>
        <family val="2"/>
      </rPr>
      <t xml:space="preserve"> 100%</t>
    </r>
    <r>
      <rPr>
        <sz val="13"/>
        <rFont val="Calibri"/>
        <family val="2"/>
      </rPr>
      <t xml:space="preserve"> y </t>
    </r>
    <r>
      <rPr>
        <b/>
        <sz val="13"/>
        <rFont val="Calibri"/>
        <family val="2"/>
      </rPr>
      <t>2 en un 50%</t>
    </r>
    <r>
      <rPr>
        <sz val="13"/>
        <rFont val="Calibri"/>
        <family val="2"/>
      </rPr>
      <t>, y están e</t>
    </r>
    <r>
      <rPr>
        <b/>
        <sz val="13"/>
        <rFont val="Calibri"/>
        <family val="2"/>
      </rPr>
      <t>n proceso 10</t>
    </r>
    <r>
      <rPr>
        <sz val="13"/>
        <rFont val="Calibri"/>
        <family val="2"/>
      </rPr>
      <t>, que se podrán cumplir con  las adecuaciones del servicio de consulta externa programado para el ultimo cuatrimestre.  A la fecha de las 3 acciones factibles de ejecutarse, según la disponibilidad presupuestal y de caja, están cumpliendo</t>
    </r>
    <r>
      <rPr>
        <b/>
        <sz val="13"/>
        <rFont val="Calibri"/>
        <family val="2"/>
      </rPr>
      <t xml:space="preserve"> en un 66.66%</t>
    </r>
    <r>
      <rPr>
        <sz val="13"/>
        <rFont val="Calibri"/>
        <family val="2"/>
      </rPr>
      <t xml:space="preserve">, que sobre la meta del 80%, </t>
    </r>
    <r>
      <rPr>
        <b/>
        <sz val="13"/>
        <rFont val="Calibri"/>
        <family val="2"/>
      </rPr>
      <t xml:space="preserve">cumple 83.32%  
</t>
    </r>
    <r>
      <rPr>
        <b/>
        <sz val="13"/>
        <color indexed="12"/>
        <rFont val="Calibri"/>
        <family val="2"/>
      </rPr>
      <t xml:space="preserve">OCI: </t>
    </r>
    <r>
      <rPr>
        <sz val="13"/>
        <color indexed="12"/>
        <rFont val="Calibri"/>
        <family val="2"/>
      </rPr>
      <t>recomienda  notificar a la empresa que realizará las adecuaciones, de las necesidades identificadas en esta auditoria de cumplimiento de las acciones priorizadas.</t>
    </r>
  </si>
  <si>
    <r>
      <t>A partir de la verificación del 100% de las manifestaciones  de enero a agosto 2022, que realiza la Oficina de Control Interno, se evidencia una disminución del 11.8% en el uso del aplicativo Web para el trámite de las PQRSD; pasando de 101 manifestación en el primer cuatrimestre que sobre el total de las manifestaciones (627)  representó el</t>
    </r>
    <r>
      <rPr>
        <b/>
        <sz val="13"/>
        <rFont val="Calibri"/>
        <family val="2"/>
      </rPr>
      <t xml:space="preserve"> 16.1%</t>
    </r>
    <r>
      <rPr>
        <sz val="13"/>
        <rFont val="Calibri"/>
        <family val="2"/>
      </rPr>
      <t xml:space="preserve">, y para el </t>
    </r>
    <r>
      <rPr>
        <b/>
        <sz val="13"/>
        <rFont val="Calibri"/>
        <family val="2"/>
      </rPr>
      <t>segundo cuatrimestre</t>
    </r>
    <r>
      <rPr>
        <sz val="13"/>
        <rFont val="Calibri"/>
        <family val="2"/>
      </rPr>
      <t xml:space="preserve"> con 113 manifestaciones en el uso del aplicativo web, </t>
    </r>
    <r>
      <rPr>
        <b/>
        <sz val="13"/>
        <rFont val="Calibri"/>
        <family val="2"/>
      </rPr>
      <t>un 15.37%</t>
    </r>
    <r>
      <rPr>
        <sz val="13"/>
        <rFont val="Calibri"/>
        <family val="2"/>
      </rPr>
      <t xml:space="preserve"> con respecto a las</t>
    </r>
    <r>
      <rPr>
        <b/>
        <sz val="13"/>
        <rFont val="Calibri"/>
        <family val="2"/>
      </rPr>
      <t xml:space="preserve"> 735 manifestaciones; </t>
    </r>
    <r>
      <rPr>
        <sz val="13"/>
        <rFont val="Calibri"/>
        <family val="2"/>
      </rPr>
      <t xml:space="preserve">De igual manera sucedió con el uso del correo electrónico, pasando de 53,59% en el primer cuatrimestre a 49.66% en este 2do cuatrimestre, sobre el total de las manifestaciones. Se evidencia un leve incremento en el uso de redes sociales de 0 a 2 manifestaciones por este medio. 
No obstante la disminución, se continua </t>
    </r>
    <r>
      <rPr>
        <b/>
        <sz val="13"/>
        <rFont val="Calibri"/>
        <family val="2"/>
      </rPr>
      <t>cumpliendo la meta en el 100%</t>
    </r>
    <r>
      <rPr>
        <sz val="13"/>
        <rFont val="Calibri"/>
        <family val="2"/>
      </rPr>
      <t xml:space="preserve">
</t>
    </r>
  </si>
  <si>
    <t>Los canales de comunicación con el Hospital se difunden por diferentes medios, en especial a través de las redes sociales e igualmente por la pagan web de la ESE. Este contenido y su cumplimiento se  evaluó en el monitoreo y seguimiento al Plan de Comunicaciones realizado por el Jefe de Planeación y Proyectos, asignando un cumplimiento del 100%.</t>
  </si>
  <si>
    <r>
      <t xml:space="preserve">De acuerdo al Plan de Capacitaciones Institucional-PIC, aprobado por el Grupo de mejora del PIC, liderado por la Jefe de la Oficina de Talento Humano,  publican en la Plataforma Virtual Educativa la capacitación "Nombre del curso: </t>
    </r>
    <r>
      <rPr>
        <b/>
        <sz val="13"/>
        <rFont val="Calibri"/>
        <family val="2"/>
      </rPr>
      <t>Derechos y Deberes Diferenciales,</t>
    </r>
    <r>
      <rPr>
        <sz val="13"/>
        <rFont val="Calibri"/>
        <family val="2"/>
      </rPr>
      <t xml:space="preserve"> así:
Dirigido a: 1261	
Aprobados: 751
Reprobados: 5	
No realizados: 505
Promedio de Calificación: 9,21	
</t>
    </r>
    <r>
      <rPr>
        <b/>
        <sz val="13"/>
        <rFont val="Calibri"/>
        <family val="2"/>
      </rPr>
      <t xml:space="preserve">Cumplimiento </t>
    </r>
    <r>
      <rPr>
        <sz val="13"/>
        <rFont val="Calibri"/>
        <family val="2"/>
      </rPr>
      <t>en la realización</t>
    </r>
    <r>
      <rPr>
        <b/>
        <sz val="13"/>
        <rFont val="Calibri"/>
        <family val="2"/>
      </rPr>
      <t xml:space="preserve"> 756 </t>
    </r>
    <r>
      <rPr>
        <sz val="13"/>
        <rFont val="Calibri"/>
        <family val="2"/>
      </rPr>
      <t xml:space="preserve">sobre lo programado  </t>
    </r>
    <r>
      <rPr>
        <b/>
        <sz val="13"/>
        <rFont val="Calibri"/>
        <family val="2"/>
      </rPr>
      <t>cumple el 59.95%,</t>
    </r>
    <r>
      <rPr>
        <sz val="13"/>
        <rFont val="Calibri"/>
        <family val="2"/>
      </rPr>
      <t xml:space="preserve"> y sobre la meta del 70% cumple </t>
    </r>
    <r>
      <rPr>
        <b/>
        <sz val="13"/>
        <rFont val="Calibri"/>
        <family val="2"/>
      </rPr>
      <t>: 85.64%</t>
    </r>
    <r>
      <rPr>
        <sz val="13"/>
        <rFont val="Calibri"/>
        <family val="2"/>
      </rPr>
      <t xml:space="preserve">	
</t>
    </r>
  </si>
  <si>
    <r>
      <t xml:space="preserve">Desde Gestión Jurídica, se actualiza en forma cuatrimestral 
el Normograma, el cual es publicado en la  pagina Web de la
 E.S.E. con corte a 31 de agosto  2022. Se puede consular  en 
el Menú de Transparencia y Acceso a la Información, en el
numeral 1, y de este en el 1.8.1-Normas, ingresando por el 
 siguiente link: </t>
    </r>
    <r>
      <rPr>
        <sz val="13"/>
        <color indexed="8"/>
        <rFont val="Calibri"/>
        <family val="2"/>
      </rPr>
      <t xml:space="preserve">
</t>
    </r>
    <r>
      <rPr>
        <sz val="13"/>
        <color indexed="12"/>
        <rFont val="Calibri"/>
        <family val="2"/>
      </rPr>
      <t>https://www.hospitalmua.gov.co
/TransparenciaAccesoInformacion/Paginas/Transparencia-
y-acceso-a-la-informacion-publica.aspx</t>
    </r>
  </si>
  <si>
    <t>Fecha de Publicación: 14 de Septiembre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</si>
</sst>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0%"/>
  </numFmts>
  <fonts count="89">
    <font>
      <sz val="11"/>
      <color theme="1"/>
      <name val="Calibri"/>
      <family val="2"/>
      <scheme val="minor"/>
    </font>
    <font>
      <b/>
      <sz val="14"/>
      <color indexed="8"/>
      <name val="Calibri"/>
      <family val="2"/>
    </font>
    <font>
      <b/>
      <sz val="20"/>
      <color indexed="8"/>
      <name val="Calibri"/>
      <family val="2"/>
    </font>
    <font>
      <b/>
      <sz val="16"/>
      <color indexed="8"/>
      <name val="Calibri"/>
      <family val="2"/>
    </font>
    <font>
      <b/>
      <sz val="13"/>
      <color indexed="8"/>
      <name val="Calibri"/>
      <family val="2"/>
    </font>
    <font>
      <sz val="13"/>
      <color indexed="8"/>
      <name val="Calibri"/>
      <family val="2"/>
    </font>
    <font>
      <i/>
      <sz val="12"/>
      <color indexed="8"/>
      <name val="Calibri"/>
      <family val="2"/>
    </font>
    <font>
      <sz val="14"/>
      <color indexed="8"/>
      <name val="Calibri"/>
      <family val="2"/>
    </font>
    <font>
      <b/>
      <sz val="12"/>
      <color indexed="8"/>
      <name val="Calibri"/>
      <family val="2"/>
    </font>
    <font>
      <b/>
      <sz val="14"/>
      <color indexed="12"/>
      <name val="Calibri"/>
      <family val="2"/>
    </font>
    <font>
      <sz val="12"/>
      <color indexed="8"/>
      <name val="Calibri"/>
      <family val="2"/>
    </font>
    <font>
      <b/>
      <sz val="16"/>
      <color indexed="12"/>
      <name val="Calibri"/>
      <family val="2"/>
    </font>
    <font>
      <b/>
      <sz val="11"/>
      <color indexed="8"/>
      <name val="Calibri"/>
      <family val="2"/>
    </font>
    <font>
      <sz val="11"/>
      <color indexed="12"/>
      <name val="Calibri"/>
      <family val="2"/>
    </font>
    <font>
      <i/>
      <sz val="11"/>
      <color indexed="8"/>
      <name val="Calibri"/>
      <family val="2"/>
    </font>
    <font>
      <sz val="12"/>
      <color indexed="10"/>
      <name val="Calibri"/>
      <family val="2"/>
    </font>
    <font>
      <sz val="13"/>
      <name val="Calibri"/>
      <family val="2"/>
    </font>
    <font>
      <b/>
      <sz val="13"/>
      <name val="Calibri"/>
      <family val="2"/>
    </font>
    <font>
      <sz val="12"/>
      <color indexed="12"/>
      <name val="Calibri"/>
      <family val="2"/>
    </font>
    <font>
      <b/>
      <sz val="11"/>
      <color indexed="12"/>
      <name val="Calibri"/>
      <family val="2"/>
    </font>
    <font>
      <i/>
      <sz val="11"/>
      <color indexed="12"/>
      <name val="Calibri"/>
      <family val="2"/>
    </font>
    <font>
      <b/>
      <sz val="12"/>
      <color indexed="12"/>
      <name val="Calibri"/>
      <family val="2"/>
    </font>
    <font>
      <sz val="10"/>
      <name val="Arial"/>
      <family val="2"/>
    </font>
    <font>
      <sz val="9"/>
      <name val="SansSerif"/>
    </font>
    <font>
      <b/>
      <sz val="11"/>
      <color indexed="59"/>
      <name val="SansSerif"/>
    </font>
    <font>
      <sz val="9"/>
      <color indexed="72"/>
      <name val="SansSerif"/>
    </font>
    <font>
      <b/>
      <sz val="9"/>
      <color indexed="72"/>
      <name val="SansSerif"/>
    </font>
    <font>
      <sz val="13"/>
      <color indexed="12"/>
      <name val="Calibri"/>
      <family val="2"/>
    </font>
    <font>
      <b/>
      <sz val="13"/>
      <color indexed="12"/>
      <name val="Calibri"/>
      <family val="2"/>
    </font>
    <font>
      <b/>
      <i/>
      <sz val="13"/>
      <color indexed="18"/>
      <name val="Calibri"/>
      <family val="2"/>
    </font>
    <font>
      <sz val="13"/>
      <color indexed="30"/>
      <name val="Calibri"/>
      <family val="2"/>
    </font>
    <font>
      <sz val="14"/>
      <color indexed="12"/>
      <name val="Calibri"/>
      <family val="2"/>
    </font>
    <font>
      <b/>
      <sz val="12"/>
      <color indexed="59"/>
      <name val="SansSerif"/>
    </font>
    <font>
      <sz val="10"/>
      <color indexed="8"/>
      <name val="SansSerif"/>
    </font>
    <font>
      <b/>
      <sz val="12"/>
      <color indexed="8"/>
      <name val="SansSerif"/>
    </font>
    <font>
      <b/>
      <sz val="10"/>
      <color indexed="8"/>
      <name val="SansSerif"/>
    </font>
    <font>
      <b/>
      <sz val="11"/>
      <color indexed="72"/>
      <name val="SansSerif"/>
    </font>
    <font>
      <b/>
      <sz val="8"/>
      <name val="SansSerif"/>
    </font>
    <font>
      <b/>
      <sz val="9"/>
      <color indexed="8"/>
      <name val="SansSerif"/>
    </font>
    <font>
      <b/>
      <sz val="10"/>
      <name val="Arial"/>
      <family val="2"/>
    </font>
    <font>
      <b/>
      <sz val="12"/>
      <name val="Arial"/>
      <family val="2"/>
    </font>
    <font>
      <b/>
      <sz val="14"/>
      <color indexed="59"/>
      <name val="SansSerif"/>
    </font>
    <font>
      <sz val="14"/>
      <color indexed="8"/>
      <name val="SansSerif"/>
    </font>
    <font>
      <sz val="14"/>
      <name val="Arial"/>
      <family val="2"/>
    </font>
    <font>
      <sz val="11"/>
      <color theme="1"/>
      <name val="Calibri"/>
      <family val="2"/>
      <scheme val="minor"/>
    </font>
    <font>
      <b/>
      <sz val="14"/>
      <color theme="1"/>
      <name val="Calibri"/>
      <family val="2"/>
      <scheme val="minor"/>
    </font>
    <font>
      <b/>
      <sz val="14"/>
      <color rgb="FF0070C0"/>
      <name val="Calibri"/>
      <family val="2"/>
      <scheme val="minor"/>
    </font>
    <font>
      <b/>
      <sz val="16"/>
      <color theme="1"/>
      <name val="Calibri"/>
      <family val="2"/>
      <scheme val="minor"/>
    </font>
    <font>
      <b/>
      <sz val="16"/>
      <color rgb="FF0070C0"/>
      <name val="Calibri"/>
      <family val="2"/>
      <scheme val="minor"/>
    </font>
    <font>
      <b/>
      <sz val="12"/>
      <color rgb="FF0070C0"/>
      <name val="Calibri"/>
      <family val="2"/>
      <scheme val="minor"/>
    </font>
    <font>
      <b/>
      <sz val="12"/>
      <color theme="1"/>
      <name val="Calibri"/>
      <family val="2"/>
      <scheme val="minor"/>
    </font>
    <font>
      <b/>
      <i/>
      <sz val="11"/>
      <color theme="1"/>
      <name val="Calibri"/>
      <family val="2"/>
      <scheme val="minor"/>
    </font>
    <font>
      <b/>
      <i/>
      <sz val="14"/>
      <color rgb="FF0070C0"/>
      <name val="Calibri"/>
      <family val="2"/>
      <scheme val="minor"/>
    </font>
    <font>
      <sz val="11"/>
      <color rgb="FF0070C0"/>
      <name val="Calibri"/>
      <family val="2"/>
      <scheme val="minor"/>
    </font>
    <font>
      <b/>
      <sz val="13"/>
      <color theme="1"/>
      <name val="Calibri"/>
      <family val="2"/>
      <scheme val="minor"/>
    </font>
    <font>
      <sz val="13"/>
      <color theme="1"/>
      <name val="Calibri"/>
      <family val="2"/>
      <scheme val="minor"/>
    </font>
    <font>
      <b/>
      <sz val="18"/>
      <color theme="1"/>
      <name val="Calibri"/>
      <family val="2"/>
      <scheme val="minor"/>
    </font>
    <font>
      <sz val="18"/>
      <color theme="1"/>
      <name val="Calibri"/>
      <family val="2"/>
      <scheme val="minor"/>
    </font>
    <font>
      <sz val="14"/>
      <color theme="1"/>
      <name val="Calibri"/>
      <family val="2"/>
      <scheme val="minor"/>
    </font>
    <font>
      <sz val="12"/>
      <color theme="1"/>
      <name val="Calibri"/>
      <family val="2"/>
      <scheme val="minor"/>
    </font>
    <font>
      <b/>
      <sz val="10"/>
      <color theme="1"/>
      <name val="Calibri"/>
      <family val="2"/>
      <scheme val="minor"/>
    </font>
    <font>
      <b/>
      <sz val="11"/>
      <color theme="1"/>
      <name val="Calibri"/>
      <family val="2"/>
      <scheme val="minor"/>
    </font>
    <font>
      <sz val="17"/>
      <color theme="1"/>
      <name val="Calibri"/>
      <family val="2"/>
      <scheme val="minor"/>
    </font>
    <font>
      <b/>
      <sz val="17"/>
      <color theme="1"/>
      <name val="Calibri"/>
      <family val="2"/>
      <scheme val="minor"/>
    </font>
    <font>
      <sz val="16"/>
      <color theme="1"/>
      <name val="Calibri"/>
      <family val="2"/>
      <scheme val="minor"/>
    </font>
    <font>
      <b/>
      <sz val="14"/>
      <color theme="0"/>
      <name val="Calibri"/>
      <family val="2"/>
      <scheme val="minor"/>
    </font>
    <font>
      <sz val="13"/>
      <name val="Calibri"/>
      <family val="2"/>
      <scheme val="minor"/>
    </font>
    <font>
      <b/>
      <sz val="14"/>
      <name val="Calibri"/>
      <family val="2"/>
      <scheme val="minor"/>
    </font>
    <font>
      <sz val="11"/>
      <color rgb="FF0000FF"/>
      <name val="Calibri"/>
      <family val="2"/>
      <scheme val="minor"/>
    </font>
    <font>
      <b/>
      <sz val="10"/>
      <color theme="0"/>
      <name val="Calibri"/>
      <family val="2"/>
      <scheme val="minor"/>
    </font>
    <font>
      <b/>
      <sz val="28"/>
      <color theme="1"/>
      <name val="Calibri"/>
      <family val="2"/>
      <scheme val="minor"/>
    </font>
    <font>
      <sz val="10"/>
      <color theme="1"/>
      <name val="Calibri"/>
      <family val="2"/>
      <scheme val="minor"/>
    </font>
    <font>
      <b/>
      <sz val="20"/>
      <color theme="1"/>
      <name val="Calibri"/>
      <family val="2"/>
      <scheme val="minor"/>
    </font>
    <font>
      <b/>
      <sz val="13"/>
      <color rgb="FF0000FF"/>
      <name val="Calibri"/>
      <family val="2"/>
      <scheme val="minor"/>
    </font>
    <font>
      <sz val="13"/>
      <color rgb="FF0000FF"/>
      <name val="Calibri"/>
      <family val="2"/>
      <scheme val="minor"/>
    </font>
    <font>
      <b/>
      <sz val="13"/>
      <name val="Calibri"/>
      <family val="2"/>
      <scheme val="minor"/>
    </font>
    <font>
      <b/>
      <sz val="11"/>
      <color indexed="8"/>
      <name val="SansSerif"/>
    </font>
    <font>
      <sz val="8"/>
      <name val="Arial"/>
      <family val="2"/>
    </font>
    <font>
      <b/>
      <sz val="9"/>
      <name val="SansSerif"/>
    </font>
    <font>
      <sz val="16"/>
      <name val="Calibri"/>
      <family val="2"/>
      <scheme val="minor"/>
    </font>
    <font>
      <u/>
      <sz val="16"/>
      <name val="Calibri"/>
      <family val="2"/>
    </font>
    <font>
      <sz val="16"/>
      <name val="Calibri"/>
      <family val="2"/>
    </font>
    <font>
      <sz val="16"/>
      <color indexed="12"/>
      <name val="Calibri"/>
      <family val="2"/>
    </font>
    <font>
      <b/>
      <sz val="16"/>
      <name val="Calibri"/>
      <family val="2"/>
    </font>
    <font>
      <b/>
      <u/>
      <sz val="14"/>
      <name val="Calibri"/>
      <family val="2"/>
    </font>
    <font>
      <b/>
      <u/>
      <sz val="16"/>
      <name val="Calibri"/>
      <family val="2"/>
    </font>
    <font>
      <b/>
      <u/>
      <sz val="13"/>
      <name val="Calibri"/>
      <family val="2"/>
    </font>
    <font>
      <b/>
      <sz val="13"/>
      <color indexed="10"/>
      <name val="Calibri"/>
      <family val="2"/>
    </font>
    <font>
      <i/>
      <sz val="20"/>
      <color theme="1"/>
      <name val="Calibri"/>
      <family val="2"/>
      <scheme val="minor"/>
    </font>
  </fonts>
  <fills count="2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rgb="FFFF000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DEADF"/>
        <bgColor indexed="64"/>
      </patternFill>
    </fill>
    <fill>
      <patternFill patternType="solid">
        <fgColor rgb="FFFFFAEB"/>
        <bgColor indexed="64"/>
      </patternFill>
    </fill>
    <fill>
      <patternFill patternType="solid">
        <fgColor rgb="FFF9EBF2"/>
        <bgColor indexed="64"/>
      </patternFill>
    </fill>
    <fill>
      <patternFill patternType="solid">
        <fgColor rgb="FFF2F8EE"/>
        <bgColor indexed="64"/>
      </patternFill>
    </fill>
    <fill>
      <patternFill patternType="solid">
        <fgColor rgb="FFE8DDFF"/>
        <bgColor indexed="64"/>
      </patternFill>
    </fill>
    <fill>
      <patternFill patternType="solid">
        <fgColor rgb="FF800000"/>
        <bgColor indexed="64"/>
      </patternFill>
    </fill>
    <fill>
      <patternFill patternType="solid">
        <fgColor rgb="FFEFF6EA"/>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7"/>
        <bgColor indexed="64"/>
      </patternFill>
    </fill>
    <fill>
      <patternFill patternType="solid">
        <fgColor theme="4" tint="0.59999389629810485"/>
        <bgColor indexed="64"/>
      </patternFill>
    </fill>
    <fill>
      <patternFill patternType="solid">
        <fgColor rgb="FFFFC00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bgColor indexed="64"/>
      </patternFill>
    </fill>
    <fill>
      <patternFill patternType="solid">
        <fgColor theme="1" tint="0.34998626667073579"/>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8"/>
      </left>
      <right style="medium">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64"/>
      </left>
      <right style="medium">
        <color indexed="64"/>
      </right>
      <top style="thin">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style="medium">
        <color indexed="8"/>
      </right>
      <top/>
      <bottom/>
      <diagonal/>
    </border>
    <border>
      <left/>
      <right style="medium">
        <color indexed="64"/>
      </right>
      <top style="medium">
        <color indexed="64"/>
      </top>
      <bottom style="medium">
        <color indexed="64"/>
      </bottom>
      <diagonal/>
    </border>
    <border>
      <left style="medium">
        <color indexed="8"/>
      </left>
      <right style="medium">
        <color indexed="8"/>
      </right>
      <top style="thin">
        <color indexed="8"/>
      </top>
      <bottom style="medium">
        <color indexed="8"/>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thin">
        <color theme="4" tint="-0.249977111117893"/>
      </bottom>
      <diagonal/>
    </border>
    <border>
      <left style="medium">
        <color rgb="FF0070C0"/>
      </left>
      <right style="medium">
        <color rgb="FF0070C0"/>
      </right>
      <top/>
      <bottom/>
      <diagonal/>
    </border>
    <border>
      <left style="medium">
        <color rgb="FF0070C0"/>
      </left>
      <right style="medium">
        <color rgb="FF0070C0"/>
      </right>
      <top/>
      <bottom style="thin">
        <color rgb="FF0070C0"/>
      </bottom>
      <diagonal/>
    </border>
    <border>
      <left style="medium">
        <color rgb="FF0070C0"/>
      </left>
      <right style="medium">
        <color rgb="FF0070C0"/>
      </right>
      <top style="medium">
        <color rgb="FF0070C0"/>
      </top>
      <bottom style="thin">
        <color theme="4" tint="-0.249977111117893"/>
      </bottom>
      <diagonal/>
    </border>
    <border>
      <left style="medium">
        <color rgb="FF0070C0"/>
      </left>
      <right/>
      <top style="medium">
        <color rgb="FF0070C0"/>
      </top>
      <bottom style="thin">
        <color rgb="FF0070C0"/>
      </bottom>
      <diagonal/>
    </border>
    <border>
      <left style="medium">
        <color rgb="FF0070C0"/>
      </left>
      <right/>
      <top style="medium">
        <color rgb="FF0070C0"/>
      </top>
      <bottom style="medium">
        <color rgb="FF0070C0"/>
      </bottom>
      <diagonal/>
    </border>
    <border>
      <left style="medium">
        <color rgb="FF0070C0"/>
      </left>
      <right style="medium">
        <color rgb="FF0070C0"/>
      </right>
      <top style="thin">
        <color theme="4" tint="-0.249977111117893"/>
      </top>
      <bottom style="thin">
        <color theme="4" tint="-0.249977111117893"/>
      </bottom>
      <diagonal/>
    </border>
    <border>
      <left style="medium">
        <color rgb="FF0070C0"/>
      </left>
      <right style="medium">
        <color rgb="FF0070C0"/>
      </right>
      <top style="thin">
        <color theme="4" tint="-0.249977111117893"/>
      </top>
      <bottom style="medium">
        <color rgb="FF0070C0"/>
      </bottom>
      <diagonal/>
    </border>
    <border>
      <left style="medium">
        <color rgb="FF0070C0"/>
      </left>
      <right/>
      <top/>
      <bottom/>
      <diagonal/>
    </border>
    <border>
      <left style="medium">
        <color rgb="FF0070C0"/>
      </left>
      <right style="medium">
        <color indexed="64"/>
      </right>
      <top style="thin">
        <color theme="4" tint="-0.249977111117893"/>
      </top>
      <bottom/>
      <diagonal/>
    </border>
    <border>
      <left style="medium">
        <color rgb="FF0070C0"/>
      </left>
      <right/>
      <top/>
      <bottom style="medium">
        <color rgb="FF0070C0"/>
      </bottom>
      <diagonal/>
    </border>
    <border>
      <left/>
      <right/>
      <top style="medium">
        <color rgb="FF800000"/>
      </top>
      <bottom style="medium">
        <color rgb="FF800000"/>
      </bottom>
      <diagonal/>
    </border>
    <border>
      <left style="medium">
        <color rgb="FF800000"/>
      </left>
      <right/>
      <top style="medium">
        <color rgb="FF800000"/>
      </top>
      <bottom style="medium">
        <color rgb="FF800000"/>
      </bottom>
      <diagonal/>
    </border>
    <border>
      <left style="thin">
        <color rgb="FF800000"/>
      </left>
      <right style="medium">
        <color rgb="FF800000"/>
      </right>
      <top style="thin">
        <color rgb="FF800000"/>
      </top>
      <bottom style="thin">
        <color rgb="FF800000"/>
      </bottom>
      <diagonal/>
    </border>
    <border>
      <left/>
      <right style="medium">
        <color rgb="FF800000"/>
      </right>
      <top style="medium">
        <color rgb="FF800000"/>
      </top>
      <bottom style="medium">
        <color rgb="FF800000"/>
      </bottom>
      <diagonal/>
    </border>
    <border>
      <left style="medium">
        <color rgb="FF800000"/>
      </left>
      <right style="thin">
        <color rgb="FF800000"/>
      </right>
      <top style="medium">
        <color rgb="FF800000"/>
      </top>
      <bottom style="medium">
        <color rgb="FF800000"/>
      </bottom>
      <diagonal/>
    </border>
    <border>
      <left style="thin">
        <color rgb="FF800000"/>
      </left>
      <right style="medium">
        <color rgb="FF800000"/>
      </right>
      <top style="medium">
        <color rgb="FF800000"/>
      </top>
      <bottom style="medium">
        <color rgb="FF800000"/>
      </bottom>
      <diagonal/>
    </border>
    <border>
      <left style="medium">
        <color rgb="FF800000"/>
      </left>
      <right style="thin">
        <color rgb="FF800000"/>
      </right>
      <top style="medium">
        <color rgb="FF800000"/>
      </top>
      <bottom style="thin">
        <color rgb="FF800000"/>
      </bottom>
      <diagonal/>
    </border>
    <border>
      <left style="thin">
        <color rgb="FF800000"/>
      </left>
      <right style="medium">
        <color rgb="FF800000"/>
      </right>
      <top style="medium">
        <color rgb="FF800000"/>
      </top>
      <bottom style="thin">
        <color rgb="FF800000"/>
      </bottom>
      <diagonal/>
    </border>
    <border>
      <left style="medium">
        <color rgb="FF800000"/>
      </left>
      <right style="thin">
        <color rgb="FF800000"/>
      </right>
      <top style="thin">
        <color rgb="FF800000"/>
      </top>
      <bottom style="thin">
        <color rgb="FF800000"/>
      </bottom>
      <diagonal/>
    </border>
    <border>
      <left style="medium">
        <color rgb="FF800000"/>
      </left>
      <right/>
      <top style="thin">
        <color rgb="FF800000"/>
      </top>
      <bottom style="thin">
        <color rgb="FF800000"/>
      </bottom>
      <diagonal/>
    </border>
    <border>
      <left style="medium">
        <color rgb="FF800000"/>
      </left>
      <right style="thin">
        <color rgb="FF800000"/>
      </right>
      <top style="thin">
        <color rgb="FF800000"/>
      </top>
      <bottom style="medium">
        <color rgb="FF800000"/>
      </bottom>
      <diagonal/>
    </border>
    <border>
      <left style="thin">
        <color rgb="FF800000"/>
      </left>
      <right style="medium">
        <color rgb="FF800000"/>
      </right>
      <top style="thin">
        <color rgb="FF800000"/>
      </top>
      <bottom style="medium">
        <color rgb="FF800000"/>
      </bottom>
      <diagonal/>
    </border>
    <border>
      <left style="medium">
        <color rgb="FF800000"/>
      </left>
      <right/>
      <top style="medium">
        <color rgb="FF800000"/>
      </top>
      <bottom style="thin">
        <color rgb="FF800000"/>
      </bottom>
      <diagonal/>
    </border>
    <border>
      <left/>
      <right style="medium">
        <color rgb="FF800000"/>
      </right>
      <top style="medium">
        <color rgb="FF800000"/>
      </top>
      <bottom/>
      <diagonal/>
    </border>
    <border>
      <left style="medium">
        <color rgb="FF800000"/>
      </left>
      <right style="thin">
        <color rgb="FF800000"/>
      </right>
      <top style="medium">
        <color rgb="FF800000"/>
      </top>
      <bottom/>
      <diagonal/>
    </border>
    <border>
      <left style="medium">
        <color rgb="FF800000"/>
      </left>
      <right/>
      <top style="thin">
        <color rgb="FF800000"/>
      </top>
      <bottom style="medium">
        <color rgb="FF800000"/>
      </bottom>
      <diagonal/>
    </border>
    <border>
      <left style="thin">
        <color rgb="FF800000"/>
      </left>
      <right style="thin">
        <color rgb="FF800000"/>
      </right>
      <top/>
      <bottom style="medium">
        <color rgb="FF800000"/>
      </bottom>
      <diagonal/>
    </border>
    <border>
      <left style="thin">
        <color rgb="FF800000"/>
      </left>
      <right style="thin">
        <color rgb="FF800000"/>
      </right>
      <top style="medium">
        <color rgb="FF800000"/>
      </top>
      <bottom style="medium">
        <color rgb="FF800000"/>
      </bottom>
      <diagonal/>
    </border>
    <border>
      <left style="medium">
        <color rgb="FF800000"/>
      </left>
      <right/>
      <top style="medium">
        <color rgb="FF800000"/>
      </top>
      <bottom/>
      <diagonal/>
    </border>
    <border>
      <left style="thin">
        <color rgb="FF800000"/>
      </left>
      <right style="medium">
        <color rgb="FF800000"/>
      </right>
      <top style="medium">
        <color rgb="FF800000"/>
      </top>
      <bottom/>
      <diagonal/>
    </border>
    <border>
      <left style="medium">
        <color rgb="FF0070C0"/>
      </left>
      <right/>
      <top style="thin">
        <color indexed="64"/>
      </top>
      <bottom style="medium">
        <color indexed="64"/>
      </bottom>
      <diagonal/>
    </border>
    <border>
      <left/>
      <right/>
      <top style="medium">
        <color rgb="FF800000"/>
      </top>
      <bottom/>
      <diagonal/>
    </border>
    <border>
      <left/>
      <right/>
      <top style="medium">
        <color rgb="FF0070C0"/>
      </top>
      <bottom style="medium">
        <color rgb="FF0070C0"/>
      </bottom>
      <diagonal/>
    </border>
    <border>
      <left style="thin">
        <color theme="4" tint="-0.249977111117893"/>
      </left>
      <right style="medium">
        <color rgb="FF0070C0"/>
      </right>
      <top style="medium">
        <color rgb="FF0070C0"/>
      </top>
      <bottom/>
      <diagonal/>
    </border>
    <border>
      <left style="thin">
        <color rgb="FF0070C0"/>
      </left>
      <right/>
      <top style="thin">
        <color rgb="FF0070C0"/>
      </top>
      <bottom/>
      <diagonal/>
    </border>
    <border>
      <left/>
      <right/>
      <top style="thin">
        <color rgb="FF0070C0"/>
      </top>
      <bottom/>
      <diagonal/>
    </border>
    <border>
      <left/>
      <right style="medium">
        <color rgb="FF0070C0"/>
      </right>
      <top/>
      <bottom/>
      <diagonal/>
    </border>
    <border>
      <left style="medium">
        <color rgb="FF0070C0"/>
      </left>
      <right style="thin">
        <color theme="4" tint="-0.249977111117893"/>
      </right>
      <top style="medium">
        <color rgb="FF0070C0"/>
      </top>
      <bottom/>
      <diagonal/>
    </border>
    <border>
      <left style="medium">
        <color indexed="64"/>
      </left>
      <right/>
      <top style="medium">
        <color indexed="64"/>
      </top>
      <bottom style="medium">
        <color rgb="FF800000"/>
      </bottom>
      <diagonal/>
    </border>
    <border>
      <left style="thin">
        <color rgb="FF800000"/>
      </left>
      <right style="medium">
        <color rgb="FF800000"/>
      </right>
      <top style="thin">
        <color rgb="FF800000"/>
      </top>
      <bottom/>
      <diagonal/>
    </border>
    <border>
      <left style="medium">
        <color rgb="FF0070C0"/>
      </left>
      <right/>
      <top style="medium">
        <color rgb="FF740000"/>
      </top>
      <bottom style="thin">
        <color rgb="FF0070C0"/>
      </bottom>
      <diagonal/>
    </border>
    <border>
      <left style="medium">
        <color indexed="64"/>
      </left>
      <right style="medium">
        <color indexed="64"/>
      </right>
      <top style="medium">
        <color rgb="FF740000"/>
      </top>
      <bottom style="medium">
        <color indexed="64"/>
      </bottom>
      <diagonal/>
    </border>
    <border>
      <left style="medium">
        <color rgb="FF800000"/>
      </left>
      <right style="thin">
        <color rgb="FF800000"/>
      </right>
      <top style="medium">
        <color rgb="FF740000"/>
      </top>
      <bottom style="thin">
        <color rgb="FF800000"/>
      </bottom>
      <diagonal/>
    </border>
    <border>
      <left/>
      <right/>
      <top style="medium">
        <color rgb="FF740000"/>
      </top>
      <bottom/>
      <diagonal/>
    </border>
    <border>
      <left style="medium">
        <color rgb="FF0070C0"/>
      </left>
      <right/>
      <top style="medium">
        <color rgb="FF0070C0"/>
      </top>
      <bottom style="medium">
        <color rgb="FF740000"/>
      </bottom>
      <diagonal/>
    </border>
    <border>
      <left style="medium">
        <color indexed="64"/>
      </left>
      <right style="medium">
        <color indexed="64"/>
      </right>
      <top style="medium">
        <color indexed="64"/>
      </top>
      <bottom style="medium">
        <color rgb="FF740000"/>
      </bottom>
      <diagonal/>
    </border>
    <border>
      <left style="medium">
        <color rgb="FF800000"/>
      </left>
      <right style="thin">
        <color rgb="FF800000"/>
      </right>
      <top style="thin">
        <color rgb="FF800000"/>
      </top>
      <bottom style="medium">
        <color rgb="FF740000"/>
      </bottom>
      <diagonal/>
    </border>
    <border>
      <left/>
      <right/>
      <top/>
      <bottom style="medium">
        <color rgb="FF740000"/>
      </bottom>
      <diagonal/>
    </border>
    <border>
      <left style="thin">
        <color rgb="FF800000"/>
      </left>
      <right style="medium">
        <color rgb="FF740000"/>
      </right>
      <top style="thin">
        <color rgb="FF800000"/>
      </top>
      <bottom style="medium">
        <color rgb="FF740000"/>
      </bottom>
      <diagonal/>
    </border>
    <border>
      <left style="medium">
        <color rgb="FF0070C0"/>
      </left>
      <right/>
      <top/>
      <bottom style="thin">
        <color rgb="FF0070C0"/>
      </bottom>
      <diagonal/>
    </border>
    <border>
      <left style="medium">
        <color rgb="FF800000"/>
      </left>
      <right/>
      <top style="thin">
        <color rgb="FF800000"/>
      </top>
      <bottom/>
      <diagonal/>
    </border>
    <border>
      <left style="medium">
        <color rgb="FF800000"/>
      </left>
      <right/>
      <top/>
      <bottom style="thin">
        <color rgb="FF800000"/>
      </bottom>
      <diagonal/>
    </border>
    <border>
      <left style="medium">
        <color rgb="FF740000"/>
      </left>
      <right style="thin">
        <color rgb="FF800000"/>
      </right>
      <top/>
      <bottom/>
      <diagonal/>
    </border>
    <border>
      <left style="thin">
        <color rgb="FF740000"/>
      </left>
      <right style="thin">
        <color indexed="64"/>
      </right>
      <top style="thin">
        <color rgb="FF740000"/>
      </top>
      <bottom style="thin">
        <color rgb="FF740000"/>
      </bottom>
      <diagonal/>
    </border>
    <border>
      <left style="thin">
        <color rgb="FF740000"/>
      </left>
      <right style="thin">
        <color rgb="FF740000"/>
      </right>
      <top style="thin">
        <color rgb="FF740000"/>
      </top>
      <bottom/>
      <diagonal/>
    </border>
    <border>
      <left style="thin">
        <color rgb="FF740000"/>
      </left>
      <right style="thin">
        <color rgb="FF740000"/>
      </right>
      <top/>
      <bottom/>
      <diagonal/>
    </border>
    <border>
      <left style="thin">
        <color rgb="FF740000"/>
      </left>
      <right style="thin">
        <color rgb="FF740000"/>
      </right>
      <top/>
      <bottom style="thin">
        <color rgb="FF740000"/>
      </bottom>
      <diagonal/>
    </border>
    <border>
      <left style="thin">
        <color rgb="FF800000"/>
      </left>
      <right style="thin">
        <color rgb="FF740000"/>
      </right>
      <top style="medium">
        <color rgb="FF800000"/>
      </top>
      <bottom style="medium">
        <color rgb="FF800000"/>
      </bottom>
      <diagonal/>
    </border>
    <border>
      <left style="thin">
        <color rgb="FF740000"/>
      </left>
      <right style="thin">
        <color rgb="FF740000"/>
      </right>
      <top style="thin">
        <color rgb="FF740000"/>
      </top>
      <bottom style="thin">
        <color rgb="FF740000"/>
      </bottom>
      <diagonal/>
    </border>
    <border>
      <left style="thin">
        <color indexed="64"/>
      </left>
      <right style="thin">
        <color rgb="FF740000"/>
      </right>
      <top/>
      <bottom/>
      <diagonal/>
    </border>
    <border>
      <left/>
      <right style="thin">
        <color rgb="FF740000"/>
      </right>
      <top style="thin">
        <color rgb="FF800000"/>
      </top>
      <bottom style="thin">
        <color rgb="FF740000"/>
      </bottom>
      <diagonal/>
    </border>
    <border>
      <left/>
      <right style="thin">
        <color rgb="FF740000"/>
      </right>
      <top/>
      <bottom style="medium">
        <color rgb="FF800000"/>
      </bottom>
      <diagonal/>
    </border>
    <border>
      <left style="medium">
        <color rgb="FF800000"/>
      </left>
      <right style="thin">
        <color rgb="FF800000"/>
      </right>
      <top/>
      <bottom style="medium">
        <color rgb="FF800000"/>
      </bottom>
      <diagonal/>
    </border>
    <border>
      <left style="thin">
        <color rgb="FF800000"/>
      </left>
      <right style="thin">
        <color rgb="FF740000"/>
      </right>
      <top/>
      <bottom style="medium">
        <color rgb="FF800000"/>
      </bottom>
      <diagonal/>
    </border>
    <border>
      <left/>
      <right style="thin">
        <color rgb="FF740000"/>
      </right>
      <top/>
      <bottom style="thin">
        <color rgb="FF740000"/>
      </bottom>
      <diagonal/>
    </border>
    <border>
      <left style="thin">
        <color rgb="FF800000"/>
      </left>
      <right style="thin">
        <color rgb="FF740000"/>
      </right>
      <top style="thin">
        <color rgb="FF740000"/>
      </top>
      <bottom style="thin">
        <color rgb="FF740000"/>
      </bottom>
      <diagonal/>
    </border>
    <border>
      <left style="thin">
        <color rgb="FF740000"/>
      </left>
      <right style="thin">
        <color rgb="FF740000"/>
      </right>
      <top style="thin">
        <color rgb="FF740000"/>
      </top>
      <bottom style="medium">
        <color rgb="FF740000"/>
      </bottom>
      <diagonal/>
    </border>
    <border>
      <left style="thin">
        <color rgb="FF740000"/>
      </left>
      <right/>
      <top style="thin">
        <color rgb="FF740000"/>
      </top>
      <bottom style="medium">
        <color rgb="FF740000"/>
      </bottom>
      <diagonal/>
    </border>
    <border>
      <left style="thin">
        <color rgb="FF800000"/>
      </left>
      <right style="thin">
        <color rgb="FF740000"/>
      </right>
      <top style="thin">
        <color rgb="FF740000"/>
      </top>
      <bottom style="medium">
        <color rgb="FF740000"/>
      </bottom>
      <diagonal/>
    </border>
    <border>
      <left style="medium">
        <color rgb="FF740000"/>
      </left>
      <right style="medium">
        <color rgb="FF0070C0"/>
      </right>
      <top style="medium">
        <color rgb="FF740000"/>
      </top>
      <bottom/>
      <diagonal/>
    </border>
    <border>
      <left style="medium">
        <color rgb="FF740000"/>
      </left>
      <right style="medium">
        <color rgb="FF0070C0"/>
      </right>
      <top/>
      <bottom style="medium">
        <color rgb="FF740000"/>
      </bottom>
      <diagonal/>
    </border>
    <border>
      <left style="medium">
        <color rgb="FF740000"/>
      </left>
      <right/>
      <top/>
      <bottom/>
      <diagonal/>
    </border>
    <border>
      <left/>
      <right style="medium">
        <color rgb="FF740000"/>
      </right>
      <top/>
      <bottom/>
      <diagonal/>
    </border>
    <border>
      <left style="medium">
        <color rgb="FF740000"/>
      </left>
      <right/>
      <top/>
      <bottom style="medium">
        <color rgb="FF740000"/>
      </bottom>
      <diagonal/>
    </border>
    <border>
      <left/>
      <right style="medium">
        <color rgb="FF740000"/>
      </right>
      <top/>
      <bottom style="medium">
        <color rgb="FF740000"/>
      </bottom>
      <diagonal/>
    </border>
    <border>
      <left style="medium">
        <color rgb="FF740000"/>
      </left>
      <right/>
      <top style="medium">
        <color rgb="FF740000"/>
      </top>
      <bottom style="medium">
        <color rgb="FF740000"/>
      </bottom>
      <diagonal/>
    </border>
    <border>
      <left/>
      <right/>
      <top style="medium">
        <color rgb="FF740000"/>
      </top>
      <bottom style="medium">
        <color rgb="FF740000"/>
      </bottom>
      <diagonal/>
    </border>
    <border>
      <left/>
      <right style="medium">
        <color rgb="FF740000"/>
      </right>
      <top style="medium">
        <color rgb="FF740000"/>
      </top>
      <bottom style="medium">
        <color rgb="FF740000"/>
      </bottom>
      <diagonal/>
    </border>
    <border>
      <left style="thin">
        <color rgb="FF740000"/>
      </left>
      <right/>
      <top style="thin">
        <color rgb="FF740000"/>
      </top>
      <bottom style="thin">
        <color rgb="FF740000"/>
      </bottom>
      <diagonal/>
    </border>
    <border>
      <left style="medium">
        <color rgb="FF740000"/>
      </left>
      <right style="medium">
        <color rgb="FF0070C0"/>
      </right>
      <top/>
      <bottom/>
      <diagonal/>
    </border>
    <border>
      <left style="medium">
        <color rgb="FF800000"/>
      </left>
      <right style="thin">
        <color rgb="FF800000"/>
      </right>
      <top style="thin">
        <color rgb="FF800000"/>
      </top>
      <bottom style="medium">
        <color indexed="64"/>
      </bottom>
      <diagonal/>
    </border>
    <border>
      <left/>
      <right/>
      <top/>
      <bottom style="medium">
        <color indexed="64"/>
      </bottom>
      <diagonal/>
    </border>
    <border>
      <left style="thin">
        <color rgb="FF800000"/>
      </left>
      <right style="medium">
        <color rgb="FF740000"/>
      </right>
      <top style="thin">
        <color rgb="FF800000"/>
      </top>
      <bottom style="medium">
        <color indexed="64"/>
      </bottom>
      <diagonal/>
    </border>
    <border>
      <left style="thin">
        <color rgb="FF800000"/>
      </left>
      <right style="medium">
        <color rgb="FF800000"/>
      </right>
      <top/>
      <bottom style="thin">
        <color rgb="FF800000"/>
      </bottom>
      <diagonal/>
    </border>
    <border>
      <left style="thin">
        <color theme="4" tint="-0.249977111117893"/>
      </left>
      <right style="thin">
        <color theme="4" tint="-0.249977111117893"/>
      </right>
      <top style="medium">
        <color rgb="FF0070C0"/>
      </top>
      <bottom/>
      <diagonal/>
    </border>
    <border>
      <left style="thin">
        <color rgb="FF740000"/>
      </left>
      <right style="thin">
        <color rgb="FF740000"/>
      </right>
      <top style="medium">
        <color rgb="FF800000"/>
      </top>
      <bottom style="thin">
        <color rgb="FF740000"/>
      </bottom>
      <diagonal/>
    </border>
    <border>
      <left style="medium">
        <color indexed="64"/>
      </left>
      <right/>
      <top style="thin">
        <color rgb="FF800000"/>
      </top>
      <bottom style="medium">
        <color rgb="FF800000"/>
      </bottom>
      <diagonal/>
    </border>
    <border>
      <left/>
      <right/>
      <top/>
      <bottom style="medium">
        <color rgb="FF800000"/>
      </bottom>
      <diagonal/>
    </border>
    <border>
      <left style="medium">
        <color rgb="FF0070C0"/>
      </left>
      <right/>
      <top style="medium">
        <color rgb="FF0070C0"/>
      </top>
      <bottom style="medium">
        <color rgb="FF800000"/>
      </bottom>
      <diagonal/>
    </border>
    <border>
      <left/>
      <right/>
      <top style="medium">
        <color rgb="FF0070C0"/>
      </top>
      <bottom style="medium">
        <color rgb="FF800000"/>
      </bottom>
      <diagonal/>
    </border>
    <border>
      <left/>
      <right style="medium">
        <color rgb="FF800000"/>
      </right>
      <top style="medium">
        <color rgb="FF0070C0"/>
      </top>
      <bottom style="medium">
        <color rgb="FF800000"/>
      </bottom>
      <diagonal/>
    </border>
    <border>
      <left style="thin">
        <color rgb="FF800000"/>
      </left>
      <right style="medium">
        <color rgb="FF800000"/>
      </right>
      <top/>
      <bottom style="medium">
        <color rgb="FF800000"/>
      </bottom>
      <diagonal/>
    </border>
    <border>
      <left/>
      <right style="medium">
        <color rgb="FF0070C0"/>
      </right>
      <top style="medium">
        <color rgb="FF800000"/>
      </top>
      <bottom/>
      <diagonal/>
    </border>
    <border>
      <left style="medium">
        <color rgb="FF0070C0"/>
      </left>
      <right style="medium">
        <color rgb="FF0070C0"/>
      </right>
      <top style="medium">
        <color rgb="FF800000"/>
      </top>
      <bottom style="medium">
        <color rgb="FF0070C0"/>
      </bottom>
      <diagonal/>
    </border>
    <border>
      <left style="medium">
        <color rgb="FF0070C0"/>
      </left>
      <right style="medium">
        <color indexed="64"/>
      </right>
      <top style="medium">
        <color rgb="FF0070C0"/>
      </top>
      <bottom style="medium">
        <color rgb="FF0070C0"/>
      </bottom>
      <diagonal/>
    </border>
    <border>
      <left style="medium">
        <color indexed="64"/>
      </left>
      <right style="medium">
        <color indexed="64"/>
      </right>
      <top style="medium">
        <color indexed="64"/>
      </top>
      <bottom style="medium">
        <color rgb="FF800000"/>
      </bottom>
      <diagonal/>
    </border>
    <border>
      <left/>
      <right/>
      <top style="medium">
        <color indexed="64"/>
      </top>
      <bottom style="medium">
        <color rgb="FF800000"/>
      </bottom>
      <diagonal/>
    </border>
    <border>
      <left style="medium">
        <color indexed="64"/>
      </left>
      <right style="medium">
        <color indexed="64"/>
      </right>
      <top style="medium">
        <color rgb="FF800000"/>
      </top>
      <bottom style="medium">
        <color indexed="64"/>
      </bottom>
      <diagonal/>
    </border>
    <border>
      <left/>
      <right/>
      <top style="medium">
        <color rgb="FF800000"/>
      </top>
      <bottom style="medium">
        <color indexed="64"/>
      </bottom>
      <diagonal/>
    </border>
    <border>
      <left style="thin">
        <color rgb="FF740000"/>
      </left>
      <right style="thin">
        <color rgb="FF740000"/>
      </right>
      <top style="thin">
        <color rgb="FF740000"/>
      </top>
      <bottom style="medium">
        <color rgb="FF800000"/>
      </bottom>
      <diagonal/>
    </border>
    <border>
      <left/>
      <right style="medium">
        <color rgb="FF800000"/>
      </right>
      <top style="medium">
        <color rgb="FF0070C0"/>
      </top>
      <bottom style="medium">
        <color rgb="FF0070C0"/>
      </bottom>
      <diagonal/>
    </border>
    <border>
      <left style="thin">
        <color rgb="FF740000"/>
      </left>
      <right style="thin">
        <color rgb="FF740000"/>
      </right>
      <top style="medium">
        <color rgb="FF800000"/>
      </top>
      <bottom style="medium">
        <color rgb="FF800000"/>
      </bottom>
      <diagonal/>
    </border>
    <border>
      <left style="medium">
        <color rgb="FF0070C0"/>
      </left>
      <right style="medium">
        <color indexed="64"/>
      </right>
      <top style="thin">
        <color theme="4" tint="-0.249977111117893"/>
      </top>
      <bottom style="medium">
        <color rgb="FF0070C0"/>
      </bottom>
      <diagonal/>
    </border>
    <border>
      <left style="thin">
        <color indexed="64"/>
      </left>
      <right style="thin">
        <color indexed="64"/>
      </right>
      <top/>
      <bottom/>
      <diagonal/>
    </border>
    <border>
      <left style="thin">
        <color rgb="FF800000"/>
      </left>
      <right style="medium">
        <color rgb="FF800000"/>
      </right>
      <top/>
      <bottom/>
      <diagonal/>
    </border>
    <border>
      <left style="medium">
        <color rgb="FF800000"/>
      </left>
      <right/>
      <top/>
      <bottom/>
      <diagonal/>
    </border>
    <border>
      <left style="medium">
        <color indexed="64"/>
      </left>
      <right style="thin">
        <color rgb="FF800000"/>
      </right>
      <top style="medium">
        <color rgb="FF800000"/>
      </top>
      <bottom style="medium">
        <color rgb="FF800000"/>
      </bottom>
      <diagonal/>
    </border>
    <border>
      <left/>
      <right style="thin">
        <color indexed="64"/>
      </right>
      <top style="medium">
        <color rgb="FF800000"/>
      </top>
      <bottom/>
      <diagonal/>
    </border>
    <border>
      <left style="thin">
        <color indexed="64"/>
      </left>
      <right style="thin">
        <color indexed="64"/>
      </right>
      <top style="medium">
        <color rgb="FF800000"/>
      </top>
      <bottom/>
      <diagonal/>
    </border>
    <border>
      <left style="thin">
        <color indexed="64"/>
      </left>
      <right style="medium">
        <color rgb="FF800000"/>
      </right>
      <top style="medium">
        <color rgb="FF800000"/>
      </top>
      <bottom/>
      <diagonal/>
    </border>
    <border>
      <left style="thin">
        <color indexed="64"/>
      </left>
      <right style="medium">
        <color rgb="FF800000"/>
      </right>
      <top/>
      <bottom/>
      <diagonal/>
    </border>
    <border>
      <left/>
      <right style="medium">
        <color rgb="FF800000"/>
      </right>
      <top style="medium">
        <color rgb="FF800000"/>
      </top>
      <bottom style="thin">
        <color rgb="FF800000"/>
      </bottom>
      <diagonal/>
    </border>
    <border>
      <left style="medium">
        <color rgb="FF800000"/>
      </left>
      <right/>
      <top/>
      <bottom style="medium">
        <color rgb="FF800000"/>
      </bottom>
      <diagonal/>
    </border>
    <border>
      <left style="medium">
        <color rgb="FF800000"/>
      </left>
      <right/>
      <top/>
      <bottom style="medium">
        <color indexed="64"/>
      </bottom>
      <diagonal/>
    </border>
    <border>
      <left/>
      <right style="medium">
        <color rgb="FF800000"/>
      </right>
      <top/>
      <bottom style="medium">
        <color indexed="64"/>
      </bottom>
      <diagonal/>
    </border>
    <border>
      <left style="medium">
        <color indexed="8"/>
      </left>
      <right/>
      <top style="medium">
        <color rgb="FF740000"/>
      </top>
      <bottom style="medium">
        <color indexed="8"/>
      </bottom>
      <diagonal/>
    </border>
    <border>
      <left/>
      <right/>
      <top style="medium">
        <color rgb="FF740000"/>
      </top>
      <bottom style="medium">
        <color indexed="8"/>
      </bottom>
      <diagonal/>
    </border>
    <border>
      <left/>
      <right style="medium">
        <color indexed="8"/>
      </right>
      <top style="medium">
        <color rgb="FF740000"/>
      </top>
      <bottom style="medium">
        <color indexed="8"/>
      </bottom>
      <diagonal/>
    </border>
    <border>
      <left style="medium">
        <color indexed="8"/>
      </left>
      <right style="medium">
        <color indexed="64"/>
      </right>
      <top style="medium">
        <color indexed="64"/>
      </top>
      <bottom style="medium">
        <color indexed="64"/>
      </bottom>
      <diagonal/>
    </border>
    <border>
      <left style="medium">
        <color indexed="64"/>
      </left>
      <right style="medium">
        <color indexed="8"/>
      </right>
      <top style="medium">
        <color indexed="64"/>
      </top>
      <bottom/>
      <diagonal/>
    </border>
    <border>
      <left style="medium">
        <color indexed="8"/>
      </left>
      <right/>
      <top style="medium">
        <color indexed="64"/>
      </top>
      <bottom/>
      <diagonal/>
    </border>
    <border>
      <left style="medium">
        <color indexed="8"/>
      </left>
      <right style="medium">
        <color indexed="8"/>
      </right>
      <top style="medium">
        <color indexed="64"/>
      </top>
      <bottom/>
      <diagonal/>
    </border>
    <border>
      <left style="medium">
        <color indexed="64"/>
      </left>
      <right style="medium">
        <color indexed="8"/>
      </right>
      <top/>
      <bottom style="medium">
        <color indexed="64"/>
      </bottom>
      <diagonal/>
    </border>
    <border>
      <left style="medium">
        <color indexed="8"/>
      </left>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thin">
        <color indexed="64"/>
      </top>
      <bottom/>
      <diagonal/>
    </border>
    <border>
      <left style="medium">
        <color indexed="8"/>
      </left>
      <right/>
      <top style="thin">
        <color indexed="64"/>
      </top>
      <bottom/>
      <diagonal/>
    </border>
    <border>
      <left/>
      <right style="medium">
        <color rgb="FF740000"/>
      </right>
      <top style="medium">
        <color indexed="64"/>
      </top>
      <bottom style="medium">
        <color indexed="64"/>
      </bottom>
      <diagonal/>
    </border>
    <border>
      <left style="thin">
        <color rgb="FF740000"/>
      </left>
      <right style="thin">
        <color rgb="FF740000"/>
      </right>
      <top style="thin">
        <color indexed="64"/>
      </top>
      <bottom/>
      <diagonal/>
    </border>
    <border>
      <left style="medium">
        <color indexed="64"/>
      </left>
      <right/>
      <top style="medium">
        <color rgb="FF800000"/>
      </top>
      <bottom style="medium">
        <color indexed="64"/>
      </bottom>
      <diagonal/>
    </border>
    <border>
      <left style="thin">
        <color indexed="64"/>
      </left>
      <right style="thin">
        <color indexed="64"/>
      </right>
      <top style="medium">
        <color rgb="FF800000"/>
      </top>
      <bottom style="medium">
        <color rgb="FF800000"/>
      </bottom>
      <diagonal/>
    </border>
    <border>
      <left style="thin">
        <color indexed="64"/>
      </left>
      <right style="medium">
        <color rgb="FF800000"/>
      </right>
      <top style="medium">
        <color rgb="FF800000"/>
      </top>
      <bottom style="medium">
        <color rgb="FF800000"/>
      </bottom>
      <diagonal/>
    </border>
    <border>
      <left style="medium">
        <color rgb="FF800000"/>
      </left>
      <right style="medium">
        <color rgb="FF800000"/>
      </right>
      <top style="medium">
        <color rgb="FF800000"/>
      </top>
      <bottom/>
      <diagonal/>
    </border>
    <border>
      <left style="thin">
        <color indexed="64"/>
      </left>
      <right style="thin">
        <color indexed="64"/>
      </right>
      <top/>
      <bottom style="medium">
        <color rgb="FF800000"/>
      </bottom>
      <diagonal/>
    </border>
    <border>
      <left style="thin">
        <color indexed="64"/>
      </left>
      <right style="medium">
        <color rgb="FF800000"/>
      </right>
      <top/>
      <bottom style="medium">
        <color rgb="FF800000"/>
      </bottom>
      <diagonal/>
    </border>
    <border>
      <left/>
      <right style="thin">
        <color indexed="64"/>
      </right>
      <top/>
      <bottom/>
      <diagonal/>
    </border>
    <border>
      <left/>
      <right style="thin">
        <color indexed="64"/>
      </right>
      <top style="medium">
        <color rgb="FF800000"/>
      </top>
      <bottom style="medium">
        <color rgb="FF800000"/>
      </bottom>
      <diagonal/>
    </border>
    <border>
      <left style="thin">
        <color rgb="FF800000"/>
      </left>
      <right style="thin">
        <color rgb="FF800000"/>
      </right>
      <top style="medium">
        <color rgb="FF800000"/>
      </top>
      <bottom/>
      <diagonal/>
    </border>
    <border>
      <left style="thin">
        <color rgb="FF740000"/>
      </left>
      <right style="medium">
        <color rgb="FF800000"/>
      </right>
      <top style="thin">
        <color rgb="FF740000"/>
      </top>
      <bottom style="thin">
        <color rgb="FF740000"/>
      </bottom>
      <diagonal/>
    </border>
  </borders>
  <cellStyleXfs count="6">
    <xf numFmtId="0" fontId="0" fillId="0" borderId="0"/>
    <xf numFmtId="164" fontId="44" fillId="0" borderId="0" applyFont="0" applyFill="0" applyBorder="0" applyAlignment="0" applyProtection="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9" fontId="44" fillId="0" borderId="0" applyFont="0" applyFill="0" applyBorder="0" applyAlignment="0" applyProtection="0"/>
  </cellStyleXfs>
  <cellXfs count="476">
    <xf numFmtId="0" fontId="0" fillId="0" borderId="0" xfId="0"/>
    <xf numFmtId="0" fontId="0" fillId="0" borderId="0" xfId="0" applyFont="1"/>
    <xf numFmtId="0" fontId="45" fillId="4" borderId="28" xfId="0" applyFont="1" applyFill="1" applyBorder="1" applyAlignment="1">
      <alignment horizontal="center" vertical="center" wrapText="1"/>
    </xf>
    <xf numFmtId="0" fontId="47" fillId="5" borderId="0" xfId="0" applyFont="1" applyFill="1" applyBorder="1" applyAlignment="1">
      <alignment horizontal="center" vertical="center" wrapText="1"/>
    </xf>
    <xf numFmtId="0" fontId="48" fillId="5" borderId="0" xfId="0" applyFont="1" applyFill="1" applyBorder="1" applyAlignment="1">
      <alignment horizontal="center" vertical="center" wrapText="1"/>
    </xf>
    <xf numFmtId="0" fontId="49" fillId="5" borderId="30" xfId="0" applyFont="1" applyFill="1" applyBorder="1" applyAlignment="1">
      <alignment horizontal="center" vertical="center" wrapText="1"/>
    </xf>
    <xf numFmtId="0" fontId="51" fillId="5" borderId="0" xfId="0" applyFont="1" applyFill="1" applyBorder="1"/>
    <xf numFmtId="0" fontId="52" fillId="5" borderId="0" xfId="0" applyFont="1" applyFill="1" applyBorder="1"/>
    <xf numFmtId="0" fontId="0" fillId="5" borderId="0" xfId="0" applyFill="1" applyBorder="1"/>
    <xf numFmtId="0" fontId="53" fillId="0" borderId="0" xfId="0" applyFont="1"/>
    <xf numFmtId="0" fontId="0" fillId="0" borderId="0" xfId="0" applyFont="1" applyAlignment="1">
      <alignment horizontal="center"/>
    </xf>
    <xf numFmtId="0" fontId="54" fillId="5" borderId="0" xfId="0" applyFont="1" applyFill="1" applyBorder="1" applyAlignment="1">
      <alignment horizontal="left" vertical="center" wrapText="1"/>
    </xf>
    <xf numFmtId="0" fontId="55" fillId="0" borderId="0" xfId="0" applyFont="1" applyAlignment="1">
      <alignment horizontal="left"/>
    </xf>
    <xf numFmtId="0" fontId="54" fillId="5" borderId="0" xfId="0" applyFont="1" applyFill="1" applyBorder="1" applyAlignment="1">
      <alignment horizontal="left"/>
    </xf>
    <xf numFmtId="0" fontId="49" fillId="0" borderId="31" xfId="0" applyFont="1" applyFill="1" applyBorder="1" applyAlignment="1">
      <alignment horizontal="center" vertical="center" wrapText="1"/>
    </xf>
    <xf numFmtId="0" fontId="49" fillId="0" borderId="33" xfId="0" applyFont="1" applyFill="1" applyBorder="1" applyAlignment="1">
      <alignment horizontal="center" vertical="center" wrapText="1"/>
    </xf>
    <xf numFmtId="0" fontId="49" fillId="0" borderId="29" xfId="0" applyFont="1" applyFill="1" applyBorder="1" applyAlignment="1">
      <alignment horizontal="center" vertical="center" wrapText="1"/>
    </xf>
    <xf numFmtId="0" fontId="49" fillId="0" borderId="34" xfId="0" applyFont="1" applyFill="1" applyBorder="1" applyAlignment="1">
      <alignment horizontal="center" vertical="center" wrapText="1"/>
    </xf>
    <xf numFmtId="0" fontId="49" fillId="5" borderId="34" xfId="0" applyFont="1" applyFill="1" applyBorder="1" applyAlignment="1">
      <alignment horizontal="center" vertical="center" wrapText="1"/>
    </xf>
    <xf numFmtId="10" fontId="45" fillId="0" borderId="0" xfId="5" applyNumberFormat="1" applyFont="1" applyBorder="1" applyAlignment="1">
      <alignment horizontal="center" vertical="center"/>
    </xf>
    <xf numFmtId="0" fontId="49" fillId="0" borderId="35" xfId="0" applyFont="1" applyFill="1" applyBorder="1" applyAlignment="1">
      <alignment horizontal="center" vertical="center" wrapText="1"/>
    </xf>
    <xf numFmtId="0" fontId="49" fillId="0" borderId="36" xfId="0" applyFont="1" applyFill="1" applyBorder="1" applyAlignment="1">
      <alignment horizontal="center" vertical="center" wrapText="1"/>
    </xf>
    <xf numFmtId="0" fontId="49" fillId="0" borderId="40" xfId="0" applyFont="1" applyFill="1" applyBorder="1" applyAlignment="1">
      <alignment horizontal="center" vertical="center" wrapText="1"/>
    </xf>
    <xf numFmtId="0" fontId="0" fillId="0" borderId="0" xfId="0" applyAlignment="1">
      <alignment horizontal="center" vertical="center"/>
    </xf>
    <xf numFmtId="0" fontId="60" fillId="4" borderId="5" xfId="0" applyFont="1" applyFill="1" applyBorder="1" applyAlignment="1">
      <alignment horizontal="center" vertical="center" wrapText="1"/>
    </xf>
    <xf numFmtId="0" fontId="0" fillId="0" borderId="0" xfId="0" applyAlignment="1">
      <alignment horizontal="justify"/>
    </xf>
    <xf numFmtId="0" fontId="0" fillId="0" borderId="0" xfId="0" applyAlignment="1">
      <alignment wrapText="1"/>
    </xf>
    <xf numFmtId="0" fontId="54" fillId="4" borderId="9" xfId="0" applyFont="1" applyFill="1" applyBorder="1" applyAlignment="1">
      <alignment horizontal="center" vertical="center" wrapText="1"/>
    </xf>
    <xf numFmtId="0" fontId="45" fillId="9" borderId="28" xfId="0" applyFont="1" applyFill="1" applyBorder="1" applyAlignment="1">
      <alignment horizontal="center" vertical="center" wrapText="1"/>
    </xf>
    <xf numFmtId="0" fontId="50" fillId="9" borderId="28" xfId="0" applyFont="1" applyFill="1" applyBorder="1" applyAlignment="1">
      <alignment horizontal="center" vertical="center" wrapText="1"/>
    </xf>
    <xf numFmtId="0" fontId="50" fillId="9" borderId="29" xfId="0" applyFont="1" applyFill="1" applyBorder="1" applyAlignment="1">
      <alignment horizontal="center" vertical="center" wrapText="1"/>
    </xf>
    <xf numFmtId="0" fontId="59" fillId="0" borderId="2" xfId="0" applyFont="1" applyFill="1" applyBorder="1" applyAlignment="1">
      <alignment horizontal="left" vertical="center" wrapText="1"/>
    </xf>
    <xf numFmtId="0" fontId="59" fillId="0" borderId="2" xfId="0" applyFont="1" applyFill="1" applyBorder="1" applyAlignment="1">
      <alignment horizontal="justify" vertical="center" wrapText="1"/>
    </xf>
    <xf numFmtId="0" fontId="45" fillId="9" borderId="30" xfId="0" applyFont="1" applyFill="1" applyBorder="1" applyAlignment="1">
      <alignment horizontal="center" vertical="center" wrapText="1"/>
    </xf>
    <xf numFmtId="0" fontId="0" fillId="10" borderId="37" xfId="0" applyFont="1" applyFill="1" applyBorder="1" applyAlignment="1">
      <alignment horizontal="center" vertical="center" wrapText="1"/>
    </xf>
    <xf numFmtId="0" fontId="58" fillId="10" borderId="31" xfId="0" applyFont="1" applyFill="1" applyBorder="1" applyAlignment="1">
      <alignment horizontal="center" vertical="center" wrapText="1"/>
    </xf>
    <xf numFmtId="0" fontId="47" fillId="9" borderId="46" xfId="0" applyFont="1" applyFill="1" applyBorder="1" applyAlignment="1">
      <alignment horizontal="center" vertical="center" wrapText="1"/>
    </xf>
    <xf numFmtId="0" fontId="45" fillId="9" borderId="47" xfId="0" applyFont="1" applyFill="1" applyBorder="1" applyAlignment="1">
      <alignment horizontal="center" vertical="center" wrapText="1"/>
    </xf>
    <xf numFmtId="0" fontId="66" fillId="0" borderId="48" xfId="0" applyFont="1" applyBorder="1" applyAlignment="1">
      <alignment horizontal="justify" vertical="center" wrapText="1"/>
    </xf>
    <xf numFmtId="10" fontId="67" fillId="0" borderId="49" xfId="0" applyNumberFormat="1" applyFont="1" applyBorder="1" applyAlignment="1">
      <alignment horizontal="center" vertical="center"/>
    </xf>
    <xf numFmtId="9" fontId="67" fillId="0" borderId="44" xfId="0" applyNumberFormat="1" applyFont="1" applyBorder="1" applyAlignment="1">
      <alignment horizontal="center" vertical="center"/>
    </xf>
    <xf numFmtId="0" fontId="54" fillId="9" borderId="29" xfId="0" applyFont="1" applyFill="1" applyBorder="1" applyAlignment="1">
      <alignment horizontal="center" vertical="center" wrapText="1"/>
    </xf>
    <xf numFmtId="9" fontId="67" fillId="0" borderId="49" xfId="0" applyNumberFormat="1" applyFont="1" applyBorder="1" applyAlignment="1">
      <alignment horizontal="center" vertical="center"/>
    </xf>
    <xf numFmtId="0" fontId="66" fillId="0" borderId="50" xfId="0" applyFont="1" applyBorder="1" applyAlignment="1">
      <alignment horizontal="justify" vertical="center" wrapText="1"/>
    </xf>
    <xf numFmtId="0" fontId="66" fillId="0" borderId="51" xfId="0" applyFont="1" applyBorder="1" applyAlignment="1">
      <alignment horizontal="justify" vertical="center" wrapText="1"/>
    </xf>
    <xf numFmtId="10" fontId="67" fillId="0" borderId="53" xfId="0" applyNumberFormat="1" applyFont="1" applyBorder="1" applyAlignment="1">
      <alignment horizontal="center" vertical="center"/>
    </xf>
    <xf numFmtId="0" fontId="0" fillId="12" borderId="45" xfId="0" applyFill="1" applyBorder="1"/>
    <xf numFmtId="9" fontId="45" fillId="0" borderId="49" xfId="0" applyNumberFormat="1" applyFont="1" applyBorder="1" applyAlignment="1">
      <alignment horizontal="center" vertical="center"/>
    </xf>
    <xf numFmtId="9" fontId="45" fillId="0" borderId="44" xfId="0" applyNumberFormat="1" applyFont="1" applyBorder="1" applyAlignment="1">
      <alignment horizontal="center" vertical="center"/>
    </xf>
    <xf numFmtId="0" fontId="47" fillId="12" borderId="46" xfId="0" applyFont="1" applyFill="1" applyBorder="1" applyAlignment="1">
      <alignment horizontal="center" vertical="center" wrapText="1"/>
    </xf>
    <xf numFmtId="0" fontId="0" fillId="16" borderId="55" xfId="0" applyFill="1" applyBorder="1"/>
    <xf numFmtId="0" fontId="47" fillId="9" borderId="56" xfId="0" applyFont="1" applyFill="1" applyBorder="1" applyAlignment="1">
      <alignment horizontal="center" vertical="center" wrapText="1"/>
    </xf>
    <xf numFmtId="9" fontId="45" fillId="0" borderId="53" xfId="0" applyNumberFormat="1" applyFont="1" applyBorder="1" applyAlignment="1">
      <alignment horizontal="center" vertical="center"/>
    </xf>
    <xf numFmtId="9" fontId="45" fillId="5" borderId="49" xfId="0" applyNumberFormat="1" applyFont="1" applyFill="1" applyBorder="1" applyAlignment="1">
      <alignment horizontal="center" vertical="center"/>
    </xf>
    <xf numFmtId="9" fontId="67" fillId="0" borderId="53" xfId="0" applyNumberFormat="1" applyFont="1" applyBorder="1" applyAlignment="1">
      <alignment horizontal="center" vertical="center"/>
    </xf>
    <xf numFmtId="0" fontId="47" fillId="13" borderId="46" xfId="0" applyFont="1" applyFill="1" applyBorder="1" applyAlignment="1">
      <alignment horizontal="center" vertical="center" wrapText="1"/>
    </xf>
    <xf numFmtId="0" fontId="56" fillId="10" borderId="43" xfId="0" applyFont="1" applyFill="1" applyBorder="1" applyAlignment="1">
      <alignment horizontal="center" vertical="center" wrapText="1"/>
    </xf>
    <xf numFmtId="0" fontId="0" fillId="10" borderId="45" xfId="0" applyFill="1" applyBorder="1"/>
    <xf numFmtId="0" fontId="47" fillId="9" borderId="58" xfId="0" applyFont="1" applyFill="1" applyBorder="1" applyAlignment="1">
      <alignment horizontal="center" vertical="center" wrapText="1"/>
    </xf>
    <xf numFmtId="9" fontId="45" fillId="5" borderId="47" xfId="0" applyNumberFormat="1" applyFont="1" applyFill="1" applyBorder="1" applyAlignment="1">
      <alignment horizontal="center" vertical="center"/>
    </xf>
    <xf numFmtId="0" fontId="56" fillId="11" borderId="60" xfId="0" applyFont="1" applyFill="1" applyBorder="1" applyAlignment="1">
      <alignment horizontal="center" vertical="center" wrapText="1"/>
    </xf>
    <xf numFmtId="0" fontId="0" fillId="11" borderId="55" xfId="0" applyFill="1" applyBorder="1"/>
    <xf numFmtId="0" fontId="47" fillId="9" borderId="48" xfId="0" applyFont="1" applyFill="1" applyBorder="1" applyAlignment="1">
      <alignment horizontal="center" vertical="center" wrapText="1"/>
    </xf>
    <xf numFmtId="0" fontId="0" fillId="14" borderId="55" xfId="0" applyFill="1" applyBorder="1"/>
    <xf numFmtId="0" fontId="0" fillId="5" borderId="0" xfId="0" applyFill="1"/>
    <xf numFmtId="0" fontId="0" fillId="0" borderId="3"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50" fillId="9" borderId="39"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61" fillId="0" borderId="2" xfId="0" applyFont="1" applyFill="1" applyBorder="1" applyAlignment="1">
      <alignment horizontal="center" vertical="center" wrapText="1"/>
    </xf>
    <xf numFmtId="0" fontId="50" fillId="9" borderId="47" xfId="0" applyFont="1" applyFill="1" applyBorder="1" applyAlignment="1">
      <alignment horizontal="center" wrapText="1"/>
    </xf>
    <xf numFmtId="0" fontId="50" fillId="9" borderId="47" xfId="0" applyFont="1" applyFill="1" applyBorder="1" applyAlignment="1">
      <alignment horizontal="center" vertical="center" wrapText="1"/>
    </xf>
    <xf numFmtId="0" fontId="54" fillId="9" borderId="32" xfId="0" applyFont="1" applyFill="1" applyBorder="1" applyAlignment="1">
      <alignment horizontal="center" vertical="center" wrapText="1"/>
    </xf>
    <xf numFmtId="0" fontId="50" fillId="9" borderId="32" xfId="0" applyFont="1" applyFill="1" applyBorder="1" applyAlignment="1">
      <alignment horizontal="center" vertical="center" wrapText="1"/>
    </xf>
    <xf numFmtId="0" fontId="66" fillId="0" borderId="48" xfId="0" applyFont="1" applyBorder="1" applyAlignment="1">
      <alignment horizontal="justify" vertical="top" wrapText="1"/>
    </xf>
    <xf numFmtId="0" fontId="68" fillId="0" borderId="2" xfId="0" applyFont="1" applyFill="1" applyBorder="1" applyAlignment="1">
      <alignment horizontal="center" vertical="center" wrapText="1"/>
    </xf>
    <xf numFmtId="0" fontId="66" fillId="0" borderId="51" xfId="0" applyFont="1" applyBorder="1" applyAlignment="1">
      <alignment horizontal="justify" vertical="top" wrapText="1"/>
    </xf>
    <xf numFmtId="0" fontId="66" fillId="0" borderId="50" xfId="0" applyFont="1" applyBorder="1" applyAlignment="1">
      <alignment horizontal="justify" vertical="top" wrapText="1"/>
    </xf>
    <xf numFmtId="0" fontId="66" fillId="0" borderId="52" xfId="0" applyFont="1" applyBorder="1" applyAlignment="1">
      <alignment horizontal="justify" vertical="top" wrapText="1"/>
    </xf>
    <xf numFmtId="0" fontId="68" fillId="0" borderId="3" xfId="0" applyFont="1" applyFill="1" applyBorder="1" applyAlignment="1">
      <alignment horizontal="center" vertical="center" wrapText="1"/>
    </xf>
    <xf numFmtId="0" fontId="55" fillId="8" borderId="30" xfId="0" applyFont="1" applyFill="1" applyBorder="1" applyAlignment="1">
      <alignment vertical="center" wrapText="1"/>
    </xf>
    <xf numFmtId="9" fontId="67" fillId="0" borderId="61" xfId="0" applyNumberFormat="1" applyFont="1" applyBorder="1" applyAlignment="1">
      <alignment horizontal="center" vertical="center"/>
    </xf>
    <xf numFmtId="0" fontId="49" fillId="0" borderId="62" xfId="0" applyFont="1" applyFill="1" applyBorder="1" applyAlignment="1">
      <alignment horizontal="center" vertical="center" wrapText="1"/>
    </xf>
    <xf numFmtId="0" fontId="59" fillId="0" borderId="13" xfId="0" applyFont="1" applyFill="1" applyBorder="1" applyAlignment="1">
      <alignment horizontal="justify" vertical="center" wrapText="1"/>
    </xf>
    <xf numFmtId="0" fontId="0" fillId="0" borderId="13" xfId="0" applyFont="1" applyFill="1" applyBorder="1" applyAlignment="1">
      <alignment horizontal="center" vertical="center" wrapText="1"/>
    </xf>
    <xf numFmtId="0" fontId="47" fillId="13" borderId="60" xfId="0" applyFont="1" applyFill="1" applyBorder="1" applyAlignment="1">
      <alignment horizontal="center" vertical="center" wrapText="1"/>
    </xf>
    <xf numFmtId="0" fontId="47" fillId="14" borderId="60" xfId="0" applyFont="1" applyFill="1" applyBorder="1" applyAlignment="1">
      <alignment horizontal="center" vertical="center" wrapText="1"/>
    </xf>
    <xf numFmtId="0" fontId="55" fillId="0" borderId="2" xfId="0" applyFont="1" applyFill="1" applyBorder="1" applyAlignment="1">
      <alignment horizontal="justify" vertical="center" wrapText="1"/>
    </xf>
    <xf numFmtId="0" fontId="55" fillId="0" borderId="2" xfId="0" applyFont="1" applyFill="1" applyBorder="1" applyAlignment="1">
      <alignment horizontal="left" vertical="center" wrapText="1"/>
    </xf>
    <xf numFmtId="0" fontId="59" fillId="10" borderId="29" xfId="0" applyFont="1" applyFill="1" applyBorder="1" applyAlignment="1">
      <alignment vertical="center" wrapText="1"/>
    </xf>
    <xf numFmtId="0" fontId="66" fillId="0" borderId="54" xfId="0" applyFont="1" applyBorder="1" applyAlignment="1">
      <alignment horizontal="justify" vertical="top" wrapText="1"/>
    </xf>
    <xf numFmtId="0" fontId="59" fillId="11" borderId="30" xfId="0" applyFont="1" applyFill="1" applyBorder="1" applyAlignment="1">
      <alignment vertical="center" wrapText="1"/>
    </xf>
    <xf numFmtId="0" fontId="55" fillId="0" borderId="13" xfId="0" applyFont="1" applyFill="1" applyBorder="1" applyAlignment="1">
      <alignment horizontal="justify" vertical="center" wrapText="1"/>
    </xf>
    <xf numFmtId="0" fontId="45" fillId="9" borderId="29" xfId="0" applyFont="1" applyFill="1" applyBorder="1" applyAlignment="1">
      <alignment horizontal="center" vertical="center" wrapText="1"/>
    </xf>
    <xf numFmtId="0" fontId="61" fillId="17" borderId="0" xfId="0" applyFont="1" applyFill="1" applyAlignment="1">
      <alignment horizontal="center" vertical="center"/>
    </xf>
    <xf numFmtId="0" fontId="47" fillId="0" borderId="0" xfId="0" applyFont="1" applyAlignment="1">
      <alignment horizontal="right"/>
    </xf>
    <xf numFmtId="0" fontId="0" fillId="18" borderId="0" xfId="0" applyFill="1" applyAlignment="1">
      <alignment horizontal="center" vertical="center"/>
    </xf>
    <xf numFmtId="0" fontId="0" fillId="7" borderId="0" xfId="0" applyFill="1" applyAlignment="1">
      <alignment horizontal="center" vertical="center"/>
    </xf>
    <xf numFmtId="0" fontId="0" fillId="19" borderId="0" xfId="0" applyFill="1" applyAlignment="1">
      <alignment horizontal="center" vertical="center"/>
    </xf>
    <xf numFmtId="0" fontId="61" fillId="20" borderId="0" xfId="0" applyFont="1" applyFill="1" applyAlignment="1">
      <alignment wrapText="1"/>
    </xf>
    <xf numFmtId="0" fontId="47" fillId="20" borderId="0" xfId="0" applyFont="1" applyFill="1" applyAlignment="1">
      <alignment horizontal="right"/>
    </xf>
    <xf numFmtId="0" fontId="70" fillId="5" borderId="42" xfId="0" applyFont="1" applyFill="1" applyBorder="1" applyAlignment="1">
      <alignment vertical="center" wrapText="1"/>
    </xf>
    <xf numFmtId="0" fontId="70" fillId="5" borderId="42" xfId="0" applyFont="1" applyFill="1" applyBorder="1" applyAlignment="1">
      <alignment horizontal="left" vertical="center" indent="9"/>
    </xf>
    <xf numFmtId="0" fontId="0" fillId="0" borderId="0" xfId="0" applyFont="1" applyAlignment="1">
      <alignment wrapText="1"/>
    </xf>
    <xf numFmtId="0" fontId="59" fillId="0" borderId="0" xfId="0" applyFont="1"/>
    <xf numFmtId="0" fontId="59" fillId="11" borderId="29" xfId="0" applyFont="1" applyFill="1" applyBorder="1" applyAlignment="1">
      <alignment horizontal="center" vertical="center" wrapText="1"/>
    </xf>
    <xf numFmtId="0" fontId="59" fillId="11" borderId="34" xfId="0" applyFont="1" applyFill="1" applyBorder="1" applyAlignment="1">
      <alignment horizontal="center" vertical="center" wrapText="1"/>
    </xf>
    <xf numFmtId="0" fontId="49" fillId="0" borderId="37" xfId="0" applyFont="1" applyFill="1" applyBorder="1" applyAlignment="1">
      <alignment horizontal="center" vertical="center" wrapText="1"/>
    </xf>
    <xf numFmtId="0" fontId="49" fillId="0" borderId="38" xfId="0" applyFont="1" applyFill="1" applyBorder="1" applyAlignment="1">
      <alignment horizontal="center" vertical="center" wrapText="1"/>
    </xf>
    <xf numFmtId="0" fontId="55" fillId="0" borderId="10" xfId="0" applyFont="1" applyFill="1" applyBorder="1" applyAlignment="1">
      <alignment horizontal="justify" vertical="center" wrapText="1"/>
    </xf>
    <xf numFmtId="0" fontId="0" fillId="0" borderId="10" xfId="0" applyFont="1" applyFill="1" applyBorder="1" applyAlignment="1">
      <alignment horizontal="center" vertical="center" wrapText="1"/>
    </xf>
    <xf numFmtId="0" fontId="71" fillId="5" borderId="66" xfId="0" applyFont="1" applyFill="1" applyBorder="1" applyAlignment="1"/>
    <xf numFmtId="0" fontId="71" fillId="5" borderId="67" xfId="0" applyFont="1" applyFill="1" applyBorder="1" applyAlignment="1"/>
    <xf numFmtId="0" fontId="55" fillId="8" borderId="32" xfId="0" applyFont="1" applyFill="1" applyBorder="1" applyAlignment="1">
      <alignment vertical="center" wrapText="1"/>
    </xf>
    <xf numFmtId="9" fontId="67" fillId="0" borderId="71" xfId="0" applyNumberFormat="1" applyFont="1" applyBorder="1" applyAlignment="1">
      <alignment horizontal="center" vertical="center"/>
    </xf>
    <xf numFmtId="0" fontId="49" fillId="0" borderId="72" xfId="0" applyFont="1" applyFill="1" applyBorder="1" applyAlignment="1">
      <alignment horizontal="center" vertical="center" wrapText="1"/>
    </xf>
    <xf numFmtId="0" fontId="55" fillId="0" borderId="73" xfId="0" applyFont="1" applyFill="1" applyBorder="1" applyAlignment="1">
      <alignment horizontal="justify" vertical="center" wrapText="1"/>
    </xf>
    <xf numFmtId="0" fontId="59" fillId="0" borderId="73" xfId="0" applyFont="1" applyFill="1" applyBorder="1" applyAlignment="1">
      <alignment horizontal="justify" vertical="center" wrapText="1"/>
    </xf>
    <xf numFmtId="0" fontId="0" fillId="0" borderId="73" xfId="0" applyFont="1" applyFill="1" applyBorder="1" applyAlignment="1">
      <alignment horizontal="center" vertical="center" wrapText="1"/>
    </xf>
    <xf numFmtId="0" fontId="66" fillId="0" borderId="74" xfId="0" applyFont="1" applyBorder="1" applyAlignment="1">
      <alignment horizontal="left" vertical="top" wrapText="1"/>
    </xf>
    <xf numFmtId="0" fontId="0" fillId="0" borderId="75" xfId="0" applyBorder="1"/>
    <xf numFmtId="0" fontId="49" fillId="0" borderId="76" xfId="0" applyFont="1" applyFill="1" applyBorder="1" applyAlignment="1">
      <alignment horizontal="center" vertical="center" wrapText="1"/>
    </xf>
    <xf numFmtId="0" fontId="55" fillId="0" borderId="77" xfId="0" applyFont="1" applyFill="1" applyBorder="1" applyAlignment="1">
      <alignment horizontal="justify" vertical="center" wrapText="1"/>
    </xf>
    <xf numFmtId="0" fontId="59" fillId="0" borderId="77" xfId="0" applyFont="1" applyFill="1" applyBorder="1" applyAlignment="1">
      <alignment horizontal="justify" vertical="center" wrapText="1"/>
    </xf>
    <xf numFmtId="0" fontId="0" fillId="0" borderId="77" xfId="0" applyFont="1" applyFill="1" applyBorder="1" applyAlignment="1">
      <alignment horizontal="center" vertical="center" wrapText="1"/>
    </xf>
    <xf numFmtId="0" fontId="61" fillId="0" borderId="77" xfId="0" applyFont="1" applyFill="1" applyBorder="1" applyAlignment="1">
      <alignment horizontal="center" vertical="center" wrapText="1"/>
    </xf>
    <xf numFmtId="0" fontId="0" fillId="0" borderId="79" xfId="0" applyBorder="1"/>
    <xf numFmtId="9" fontId="67" fillId="0" borderId="80" xfId="0" applyNumberFormat="1" applyFont="1" applyBorder="1" applyAlignment="1">
      <alignment horizontal="center" vertical="center"/>
    </xf>
    <xf numFmtId="0" fontId="59" fillId="0" borderId="10" xfId="0" applyFont="1" applyFill="1" applyBorder="1" applyAlignment="1">
      <alignment horizontal="justify" vertical="center" wrapText="1"/>
    </xf>
    <xf numFmtId="0" fontId="49" fillId="0" borderId="81" xfId="0" applyFont="1" applyFill="1" applyBorder="1" applyAlignment="1">
      <alignment horizontal="center" vertical="center" wrapText="1"/>
    </xf>
    <xf numFmtId="0" fontId="66" fillId="0" borderId="82" xfId="0" applyFont="1" applyBorder="1" applyAlignment="1">
      <alignment horizontal="justify" vertical="center" wrapText="1"/>
    </xf>
    <xf numFmtId="10" fontId="67" fillId="0" borderId="71" xfId="0" applyNumberFormat="1" applyFont="1" applyBorder="1" applyAlignment="1">
      <alignment horizontal="center" vertical="center"/>
    </xf>
    <xf numFmtId="0" fontId="66" fillId="0" borderId="83" xfId="0" applyFont="1" applyBorder="1" applyAlignment="1">
      <alignment horizontal="justify" vertical="top" wrapText="1"/>
    </xf>
    <xf numFmtId="0" fontId="0" fillId="0" borderId="84" xfId="0" applyBorder="1"/>
    <xf numFmtId="0" fontId="0" fillId="0" borderId="91" xfId="0" applyBorder="1" applyAlignment="1">
      <alignment horizontal="center" vertical="center"/>
    </xf>
    <xf numFmtId="0" fontId="58" fillId="0" borderId="90" xfId="0" applyFont="1" applyFill="1" applyBorder="1" applyAlignment="1">
      <alignment vertical="top" wrapText="1"/>
    </xf>
    <xf numFmtId="9" fontId="67" fillId="0" borderId="92" xfId="0" applyNumberFormat="1" applyFont="1" applyBorder="1" applyAlignment="1">
      <alignment horizontal="center" vertical="center"/>
    </xf>
    <xf numFmtId="10" fontId="67" fillId="0" borderId="93" xfId="0" applyNumberFormat="1" applyFont="1" applyBorder="1" applyAlignment="1">
      <alignment horizontal="center" vertical="center"/>
    </xf>
    <xf numFmtId="0" fontId="47" fillId="14" borderId="94" xfId="0" applyFont="1" applyFill="1" applyBorder="1" applyAlignment="1">
      <alignment horizontal="center" vertical="center" wrapText="1"/>
    </xf>
    <xf numFmtId="0" fontId="66" fillId="0" borderId="88" xfId="0" applyFont="1" applyBorder="1" applyAlignment="1">
      <alignment horizontal="justify" vertical="center" wrapText="1"/>
    </xf>
    <xf numFmtId="9" fontId="45" fillId="0" borderId="97" xfId="0" applyNumberFormat="1" applyFont="1" applyBorder="1" applyAlignment="1">
      <alignment horizontal="center" vertical="center"/>
    </xf>
    <xf numFmtId="0" fontId="66" fillId="0" borderId="8" xfId="0" applyFont="1" applyBorder="1" applyAlignment="1">
      <alignment horizontal="left" vertical="top" wrapText="1"/>
    </xf>
    <xf numFmtId="0" fontId="66" fillId="0" borderId="98" xfId="0" applyFont="1" applyBorder="1" applyAlignment="1">
      <alignment horizontal="justify" vertical="center" wrapText="1"/>
    </xf>
    <xf numFmtId="9" fontId="67" fillId="0" borderId="98" xfId="0" applyNumberFormat="1" applyFont="1" applyBorder="1" applyAlignment="1">
      <alignment horizontal="center" vertical="center"/>
    </xf>
    <xf numFmtId="0" fontId="66" fillId="0" borderId="99" xfId="0" applyFont="1" applyBorder="1" applyAlignment="1">
      <alignment horizontal="justify" vertical="center" wrapText="1"/>
    </xf>
    <xf numFmtId="9" fontId="67" fillId="0" borderId="100" xfId="0" applyNumberFormat="1" applyFont="1" applyBorder="1" applyAlignment="1">
      <alignment horizontal="center" vertical="center"/>
    </xf>
    <xf numFmtId="0" fontId="66" fillId="0" borderId="88" xfId="0" applyFont="1" applyBorder="1" applyAlignment="1">
      <alignment horizontal="justify" vertical="top" wrapText="1"/>
    </xf>
    <xf numFmtId="10" fontId="67" fillId="0" borderId="96" xfId="0" applyNumberFormat="1" applyFont="1" applyBorder="1" applyAlignment="1">
      <alignment horizontal="center" vertical="center"/>
    </xf>
    <xf numFmtId="0" fontId="55" fillId="8" borderId="101" xfId="0" applyFont="1" applyFill="1" applyBorder="1" applyAlignment="1">
      <alignment vertical="center" wrapText="1"/>
    </xf>
    <xf numFmtId="0" fontId="55" fillId="8" borderId="102" xfId="0" applyFont="1" applyFill="1" applyBorder="1" applyAlignment="1">
      <alignment vertical="center" wrapText="1"/>
    </xf>
    <xf numFmtId="0" fontId="55" fillId="8" borderId="29" xfId="0" applyFont="1" applyFill="1" applyBorder="1" applyAlignment="1">
      <alignment vertical="center" wrapText="1"/>
    </xf>
    <xf numFmtId="0" fontId="56" fillId="12" borderId="43" xfId="0" applyFont="1" applyFill="1" applyBorder="1" applyAlignment="1">
      <alignment horizontal="left" vertical="center" indent="33"/>
    </xf>
    <xf numFmtId="0" fontId="56" fillId="12" borderId="42" xfId="0" applyFont="1" applyFill="1" applyBorder="1" applyAlignment="1">
      <alignment horizontal="left" vertical="center" indent="33"/>
    </xf>
    <xf numFmtId="0" fontId="33" fillId="3" borderId="0" xfId="2" applyFont="1" applyFill="1" applyBorder="1" applyAlignment="1" applyProtection="1">
      <alignment horizontal="left" vertical="top" wrapText="1"/>
    </xf>
    <xf numFmtId="0" fontId="22" fillId="0" borderId="0" xfId="2"/>
    <xf numFmtId="0" fontId="35" fillId="22" borderId="11" xfId="2" applyFont="1" applyFill="1" applyBorder="1" applyAlignment="1" applyProtection="1">
      <alignment horizontal="center" vertical="center" wrapText="1"/>
    </xf>
    <xf numFmtId="0" fontId="33" fillId="3" borderId="11" xfId="2" applyFont="1" applyFill="1" applyBorder="1" applyAlignment="1" applyProtection="1">
      <alignment horizontal="left" vertical="center" wrapText="1"/>
    </xf>
    <xf numFmtId="0" fontId="33" fillId="3" borderId="11" xfId="2" applyFont="1" applyFill="1" applyBorder="1" applyAlignment="1" applyProtection="1">
      <alignment horizontal="center" vertical="center" wrapText="1"/>
    </xf>
    <xf numFmtId="0" fontId="23" fillId="0" borderId="0" xfId="3" applyNumberFormat="1" applyFont="1" applyFill="1" applyBorder="1" applyAlignment="1" applyProtection="1">
      <alignment horizontal="left" vertical="top" wrapText="1"/>
    </xf>
    <xf numFmtId="0" fontId="22" fillId="0" borderId="0" xfId="3" applyNumberFormat="1" applyFont="1" applyFill="1" applyBorder="1" applyAlignment="1"/>
    <xf numFmtId="0" fontId="26" fillId="2" borderId="11" xfId="3" applyNumberFormat="1" applyFont="1" applyFill="1" applyBorder="1" applyAlignment="1" applyProtection="1">
      <alignment horizontal="center" vertical="center" wrapText="1"/>
    </xf>
    <xf numFmtId="0" fontId="25" fillId="9" borderId="12" xfId="3" applyNumberFormat="1" applyFont="1" applyFill="1" applyBorder="1" applyAlignment="1" applyProtection="1">
      <alignment horizontal="center" vertical="center" wrapText="1"/>
    </xf>
    <xf numFmtId="0" fontId="25" fillId="9" borderId="12" xfId="3" applyNumberFormat="1" applyFont="1" applyFill="1" applyBorder="1" applyAlignment="1" applyProtection="1">
      <alignment horizontal="left" vertical="center" wrapText="1"/>
    </xf>
    <xf numFmtId="0" fontId="25" fillId="9" borderId="27" xfId="3" applyNumberFormat="1" applyFont="1" applyFill="1" applyBorder="1" applyAlignment="1" applyProtection="1">
      <alignment horizontal="left" vertical="center" wrapText="1"/>
    </xf>
    <xf numFmtId="0" fontId="25" fillId="24" borderId="12" xfId="3" applyNumberFormat="1" applyFont="1" applyFill="1" applyBorder="1" applyAlignment="1" applyProtection="1">
      <alignment horizontal="center" vertical="center" wrapText="1"/>
    </xf>
    <xf numFmtId="0" fontId="25" fillId="24" borderId="12" xfId="3" applyNumberFormat="1" applyFont="1" applyFill="1" applyBorder="1" applyAlignment="1" applyProtection="1">
      <alignment horizontal="left" vertical="center" wrapText="1"/>
    </xf>
    <xf numFmtId="0" fontId="25" fillId="24" borderId="27" xfId="3" applyNumberFormat="1" applyFont="1" applyFill="1" applyBorder="1" applyAlignment="1" applyProtection="1">
      <alignment horizontal="left" vertical="center" wrapText="1"/>
    </xf>
    <xf numFmtId="0" fontId="25" fillId="3" borderId="27" xfId="3" applyNumberFormat="1" applyFont="1" applyFill="1" applyBorder="1" applyAlignment="1" applyProtection="1">
      <alignment horizontal="left" vertical="center" wrapText="1"/>
    </xf>
    <xf numFmtId="0" fontId="39" fillId="0" borderId="4" xfId="3" applyNumberFormat="1" applyFont="1" applyFill="1" applyBorder="1" applyAlignment="1"/>
    <xf numFmtId="0" fontId="22" fillId="0" borderId="3" xfId="3" applyNumberFormat="1" applyFont="1" applyFill="1" applyBorder="1" applyAlignment="1"/>
    <xf numFmtId="2" fontId="40" fillId="0" borderId="26" xfId="3" applyNumberFormat="1" applyFont="1" applyFill="1" applyBorder="1" applyAlignment="1"/>
    <xf numFmtId="0" fontId="32" fillId="5" borderId="0" xfId="2" applyFont="1" applyFill="1" applyBorder="1" applyAlignment="1" applyProtection="1">
      <alignment horizontal="left" vertical="center" indent="41"/>
    </xf>
    <xf numFmtId="0" fontId="33" fillId="5" borderId="0" xfId="2" applyFont="1" applyFill="1" applyBorder="1" applyAlignment="1" applyProtection="1">
      <alignment horizontal="left" vertical="top" wrapText="1"/>
    </xf>
    <xf numFmtId="0" fontId="22" fillId="5" borderId="0" xfId="2" applyFill="1"/>
    <xf numFmtId="0" fontId="32" fillId="5" borderId="103" xfId="2" applyFont="1" applyFill="1" applyBorder="1" applyAlignment="1" applyProtection="1">
      <alignment horizontal="left" vertical="center" indent="41"/>
    </xf>
    <xf numFmtId="0" fontId="33" fillId="5" borderId="104" xfId="2" applyFont="1" applyFill="1" applyBorder="1" applyAlignment="1" applyProtection="1">
      <alignment horizontal="left" vertical="top" wrapText="1"/>
    </xf>
    <xf numFmtId="0" fontId="33" fillId="3" borderId="104" xfId="2" applyFont="1" applyFill="1" applyBorder="1" applyAlignment="1" applyProtection="1">
      <alignment horizontal="left" vertical="top" wrapText="1"/>
    </xf>
    <xf numFmtId="0" fontId="33" fillId="3" borderId="103" xfId="2" applyFont="1" applyFill="1" applyBorder="1" applyAlignment="1" applyProtection="1">
      <alignment horizontal="left" vertical="top" wrapText="1"/>
    </xf>
    <xf numFmtId="0" fontId="33" fillId="3" borderId="79" xfId="2" applyFont="1" applyFill="1" applyBorder="1" applyAlignment="1" applyProtection="1">
      <alignment horizontal="left" vertical="top" wrapText="1"/>
    </xf>
    <xf numFmtId="0" fontId="33" fillId="3" borderId="106" xfId="2" applyFont="1" applyFill="1" applyBorder="1" applyAlignment="1" applyProtection="1">
      <alignment horizontal="left" vertical="top" wrapText="1"/>
    </xf>
    <xf numFmtId="0" fontId="32" fillId="19" borderId="107" xfId="2" applyFont="1" applyFill="1" applyBorder="1" applyAlignment="1" applyProtection="1">
      <alignment horizontal="left" vertical="center" indent="41"/>
    </xf>
    <xf numFmtId="0" fontId="32" fillId="19" borderId="108" xfId="2" applyFont="1" applyFill="1" applyBorder="1" applyAlignment="1" applyProtection="1">
      <alignment horizontal="left" vertical="center" indent="41"/>
    </xf>
    <xf numFmtId="0" fontId="33" fillId="19" borderId="108" xfId="2" applyFont="1" applyFill="1" applyBorder="1" applyAlignment="1" applyProtection="1">
      <alignment horizontal="left" vertical="top" wrapText="1"/>
    </xf>
    <xf numFmtId="0" fontId="33" fillId="19" borderId="109" xfId="2" applyFont="1" applyFill="1" applyBorder="1" applyAlignment="1" applyProtection="1">
      <alignment horizontal="left" vertical="top" wrapText="1"/>
    </xf>
    <xf numFmtId="0" fontId="22" fillId="25" borderId="0" xfId="2" applyFill="1"/>
    <xf numFmtId="0" fontId="33" fillId="13" borderId="11" xfId="2" applyFont="1" applyFill="1" applyBorder="1" applyAlignment="1" applyProtection="1">
      <alignment horizontal="center" vertical="center" wrapText="1"/>
    </xf>
    <xf numFmtId="10" fontId="45" fillId="5" borderId="49" xfId="0" applyNumberFormat="1" applyFont="1" applyFill="1" applyBorder="1" applyAlignment="1">
      <alignment horizontal="center" vertical="center"/>
    </xf>
    <xf numFmtId="0" fontId="55" fillId="0" borderId="110" xfId="0" applyFont="1" applyBorder="1" applyAlignment="1">
      <alignment horizontal="justify" vertical="center" wrapText="1"/>
    </xf>
    <xf numFmtId="10" fontId="47" fillId="12" borderId="47" xfId="5" applyNumberFormat="1" applyFont="1" applyFill="1" applyBorder="1" applyAlignment="1">
      <alignment horizontal="center" vertical="center"/>
    </xf>
    <xf numFmtId="0" fontId="54" fillId="9" borderId="41" xfId="0" applyFont="1" applyFill="1" applyBorder="1" applyAlignment="1">
      <alignment horizontal="left" vertical="center" indent="17"/>
    </xf>
    <xf numFmtId="0" fontId="54" fillId="9" borderId="68" xfId="0" applyFont="1" applyFill="1" applyBorder="1" applyAlignment="1">
      <alignment horizontal="left" vertical="center" indent="17"/>
    </xf>
    <xf numFmtId="0" fontId="55" fillId="8" borderId="32" xfId="0" applyFont="1" applyFill="1" applyBorder="1" applyAlignment="1">
      <alignment vertical="top" wrapText="1"/>
    </xf>
    <xf numFmtId="0" fontId="55" fillId="8" borderId="111" xfId="0" applyFont="1" applyFill="1" applyBorder="1" applyAlignment="1">
      <alignment vertical="center" wrapText="1"/>
    </xf>
    <xf numFmtId="0" fontId="66" fillId="0" borderId="112" xfId="0" applyFont="1" applyBorder="1" applyAlignment="1">
      <alignment horizontal="justify" vertical="center" wrapText="1"/>
    </xf>
    <xf numFmtId="0" fontId="0" fillId="0" borderId="113" xfId="0" applyBorder="1"/>
    <xf numFmtId="9" fontId="67" fillId="0" borderId="114" xfId="0" applyNumberFormat="1" applyFont="1" applyBorder="1" applyAlignment="1">
      <alignment horizontal="center" vertical="center"/>
    </xf>
    <xf numFmtId="0" fontId="55" fillId="8" borderId="111" xfId="0" applyFont="1" applyFill="1" applyBorder="1" applyAlignment="1">
      <alignment wrapText="1"/>
    </xf>
    <xf numFmtId="9" fontId="67" fillId="0" borderId="115" xfId="0" applyNumberFormat="1" applyFont="1" applyBorder="1" applyAlignment="1">
      <alignment horizontal="center" vertical="center"/>
    </xf>
    <xf numFmtId="0" fontId="66" fillId="0" borderId="78" xfId="0" applyFont="1" applyBorder="1" applyAlignment="1">
      <alignment horizontal="justify" vertical="top" wrapText="1"/>
    </xf>
    <xf numFmtId="0" fontId="55" fillId="8" borderId="32" xfId="0" applyFont="1" applyFill="1" applyBorder="1" applyAlignment="1">
      <alignment wrapText="1"/>
    </xf>
    <xf numFmtId="0" fontId="49" fillId="5" borderId="35" xfId="0" applyFont="1" applyFill="1" applyBorder="1" applyAlignment="1">
      <alignment horizontal="center" vertical="center" wrapText="1"/>
    </xf>
    <xf numFmtId="0" fontId="5" fillId="8" borderId="30" xfId="0" applyFont="1" applyFill="1" applyBorder="1" applyAlignment="1">
      <alignment vertical="center" wrapText="1"/>
    </xf>
    <xf numFmtId="0" fontId="50" fillId="8" borderId="69" xfId="0" applyFont="1" applyFill="1" applyBorder="1" applyAlignment="1">
      <alignment horizontal="left" vertical="center" indent="1"/>
    </xf>
    <xf numFmtId="0" fontId="45" fillId="8" borderId="116" xfId="0" applyFont="1" applyFill="1" applyBorder="1" applyAlignment="1">
      <alignment vertical="center"/>
    </xf>
    <xf numFmtId="0" fontId="45" fillId="8" borderId="65" xfId="0" applyFont="1" applyFill="1" applyBorder="1" applyAlignment="1">
      <alignment vertical="center"/>
    </xf>
    <xf numFmtId="0" fontId="50" fillId="5" borderId="0" xfId="0" applyFont="1" applyFill="1" applyBorder="1" applyAlignment="1">
      <alignment horizontal="left" vertical="center" indent="1"/>
    </xf>
    <xf numFmtId="0" fontId="45" fillId="5" borderId="0" xfId="0" applyFont="1" applyFill="1" applyBorder="1" applyAlignment="1">
      <alignment vertical="center"/>
    </xf>
    <xf numFmtId="0" fontId="47" fillId="5" borderId="0" xfId="0" applyFont="1" applyFill="1" applyBorder="1" applyAlignment="1">
      <alignment horizontal="center" vertical="center"/>
    </xf>
    <xf numFmtId="165" fontId="72" fillId="5" borderId="0" xfId="5" applyNumberFormat="1" applyFont="1" applyFill="1" applyBorder="1" applyAlignment="1">
      <alignment horizontal="center" vertical="center"/>
    </xf>
    <xf numFmtId="0" fontId="56" fillId="12" borderId="45" xfId="0" applyFont="1" applyFill="1" applyBorder="1" applyAlignment="1">
      <alignment horizontal="left" vertical="center" indent="33"/>
    </xf>
    <xf numFmtId="0" fontId="55" fillId="12" borderId="30" xfId="0" applyFont="1" applyFill="1" applyBorder="1" applyAlignment="1">
      <alignment wrapText="1"/>
    </xf>
    <xf numFmtId="0" fontId="55" fillId="12" borderId="32" xfId="0" applyFont="1" applyFill="1" applyBorder="1" applyAlignment="1">
      <alignment wrapText="1"/>
    </xf>
    <xf numFmtId="0" fontId="59" fillId="12" borderId="30" xfId="0" applyFont="1" applyFill="1" applyBorder="1" applyAlignment="1">
      <alignment wrapText="1"/>
    </xf>
    <xf numFmtId="0" fontId="0" fillId="0" borderId="63" xfId="0" applyBorder="1"/>
    <xf numFmtId="165" fontId="44" fillId="0" borderId="63" xfId="5" applyNumberFormat="1" applyFont="1" applyBorder="1"/>
    <xf numFmtId="0" fontId="59" fillId="12" borderId="31" xfId="0" applyFont="1" applyFill="1" applyBorder="1" applyAlignment="1">
      <alignment wrapText="1"/>
    </xf>
    <xf numFmtId="0" fontId="0" fillId="0" borderId="119" xfId="0" applyBorder="1"/>
    <xf numFmtId="0" fontId="47" fillId="12" borderId="120" xfId="0" applyFont="1" applyFill="1" applyBorder="1" applyAlignment="1">
      <alignment horizontal="left" vertical="center" indent="23"/>
    </xf>
    <xf numFmtId="0" fontId="47" fillId="12" borderId="121" xfId="0" applyFont="1" applyFill="1" applyBorder="1" applyAlignment="1">
      <alignment horizontal="left" vertical="center" indent="23"/>
    </xf>
    <xf numFmtId="0" fontId="47" fillId="12" borderId="122" xfId="0" applyFont="1" applyFill="1" applyBorder="1" applyAlignment="1">
      <alignment horizontal="left" vertical="center" indent="23"/>
    </xf>
    <xf numFmtId="0" fontId="56" fillId="13" borderId="43" xfId="0" applyFont="1" applyFill="1" applyBorder="1" applyAlignment="1">
      <alignment horizontal="left" vertical="center" indent="33"/>
    </xf>
    <xf numFmtId="0" fontId="56" fillId="13" borderId="42" xfId="0" applyFont="1" applyFill="1" applyBorder="1" applyAlignment="1">
      <alignment horizontal="left" vertical="center" indent="33"/>
    </xf>
    <xf numFmtId="0" fontId="56" fillId="13" borderId="63" xfId="0" applyFont="1" applyFill="1" applyBorder="1" applyAlignment="1">
      <alignment horizontal="left" vertical="center" indent="33"/>
    </xf>
    <xf numFmtId="0" fontId="56" fillId="13" borderId="55" xfId="0" applyFont="1" applyFill="1" applyBorder="1" applyAlignment="1">
      <alignment horizontal="left" vertical="center" indent="33"/>
    </xf>
    <xf numFmtId="0" fontId="54" fillId="9" borderId="124" xfId="0" applyFont="1" applyFill="1" applyBorder="1" applyAlignment="1">
      <alignment horizontal="left" vertical="center" indent="17"/>
    </xf>
    <xf numFmtId="0" fontId="45" fillId="4" borderId="125" xfId="0" applyFont="1" applyFill="1" applyBorder="1" applyAlignment="1">
      <alignment horizontal="center" vertical="center" wrapText="1"/>
    </xf>
    <xf numFmtId="0" fontId="50" fillId="4" borderId="125" xfId="0" applyFont="1" applyFill="1" applyBorder="1" applyAlignment="1">
      <alignment horizontal="center" vertical="center" wrapText="1"/>
    </xf>
    <xf numFmtId="0" fontId="5" fillId="13" borderId="30" xfId="0" applyFont="1" applyFill="1" applyBorder="1" applyAlignment="1">
      <alignment vertical="center" wrapText="1"/>
    </xf>
    <xf numFmtId="0" fontId="0" fillId="0" borderId="0" xfId="0" applyBorder="1"/>
    <xf numFmtId="0" fontId="55" fillId="13" borderId="32" xfId="0" applyFont="1" applyFill="1" applyBorder="1" applyAlignment="1">
      <alignment vertical="center" wrapText="1"/>
    </xf>
    <xf numFmtId="0" fontId="55" fillId="13" borderId="32" xfId="0" applyFont="1" applyFill="1" applyBorder="1" applyAlignment="1">
      <alignment vertical="top" wrapText="1"/>
    </xf>
    <xf numFmtId="0" fontId="55" fillId="13" borderId="29" xfId="0" applyFont="1" applyFill="1" applyBorder="1" applyAlignment="1">
      <alignment vertical="center" wrapText="1"/>
    </xf>
    <xf numFmtId="0" fontId="49" fillId="5" borderId="126" xfId="0" applyFont="1" applyFill="1" applyBorder="1" applyAlignment="1">
      <alignment horizontal="center" vertical="center" wrapText="1"/>
    </xf>
    <xf numFmtId="0" fontId="55" fillId="0" borderId="127" xfId="0" applyFont="1" applyFill="1" applyBorder="1" applyAlignment="1">
      <alignment horizontal="justify" vertical="center" wrapText="1"/>
    </xf>
    <xf numFmtId="0" fontId="59" fillId="0" borderId="127" xfId="0" applyFont="1" applyFill="1" applyBorder="1" applyAlignment="1">
      <alignment horizontal="justify" vertical="center" wrapText="1"/>
    </xf>
    <xf numFmtId="0" fontId="0" fillId="0" borderId="128" xfId="0" applyFont="1" applyFill="1" applyBorder="1" applyAlignment="1">
      <alignment horizontal="center" vertical="center" wrapText="1"/>
    </xf>
    <xf numFmtId="0" fontId="0" fillId="0" borderId="127" xfId="0" applyFont="1" applyFill="1" applyBorder="1" applyAlignment="1">
      <alignment horizontal="center" vertical="center" wrapText="1"/>
    </xf>
    <xf numFmtId="0" fontId="55" fillId="0" borderId="129" xfId="0" applyFont="1" applyFill="1" applyBorder="1" applyAlignment="1">
      <alignment horizontal="justify" vertical="center" wrapText="1"/>
    </xf>
    <xf numFmtId="0" fontId="59" fillId="0" borderId="129" xfId="0" applyFont="1" applyFill="1" applyBorder="1" applyAlignment="1">
      <alignment horizontal="justify" vertical="center" wrapText="1"/>
    </xf>
    <xf numFmtId="0" fontId="0" fillId="0" borderId="130" xfId="0" applyFont="1" applyFill="1" applyBorder="1" applyAlignment="1">
      <alignment horizontal="center" vertical="center" wrapText="1"/>
    </xf>
    <xf numFmtId="0" fontId="55" fillId="13" borderId="31" xfId="0" applyFont="1" applyFill="1" applyBorder="1" applyAlignment="1">
      <alignment vertical="center" wrapText="1"/>
    </xf>
    <xf numFmtId="0" fontId="55" fillId="13" borderId="30" xfId="0" applyFont="1" applyFill="1" applyBorder="1" applyAlignment="1">
      <alignment vertical="center" wrapText="1"/>
    </xf>
    <xf numFmtId="0" fontId="0" fillId="0" borderId="113" xfId="0" applyFont="1" applyFill="1" applyBorder="1" applyAlignment="1">
      <alignment horizontal="center" vertical="center" wrapText="1"/>
    </xf>
    <xf numFmtId="9" fontId="45" fillId="0" borderId="71" xfId="0" applyNumberFormat="1" applyFont="1" applyBorder="1" applyAlignment="1">
      <alignment horizontal="center" vertical="center"/>
    </xf>
    <xf numFmtId="0" fontId="55" fillId="13" borderId="30" xfId="0" applyFont="1" applyFill="1" applyBorder="1" applyAlignment="1">
      <alignment wrapText="1"/>
    </xf>
    <xf numFmtId="0" fontId="55" fillId="13" borderId="32" xfId="0" applyFont="1" applyFill="1" applyBorder="1" applyAlignment="1">
      <alignment wrapText="1"/>
    </xf>
    <xf numFmtId="0" fontId="47" fillId="13" borderId="36" xfId="0" applyFont="1" applyFill="1" applyBorder="1" applyAlignment="1">
      <alignment horizontal="left" vertical="center" indent="21"/>
    </xf>
    <xf numFmtId="0" fontId="47" fillId="13" borderId="64" xfId="0" applyFont="1" applyFill="1" applyBorder="1" applyAlignment="1">
      <alignment horizontal="left" vertical="center" indent="21"/>
    </xf>
    <xf numFmtId="0" fontId="47" fillId="13" borderId="132" xfId="0" applyFont="1" applyFill="1" applyBorder="1" applyAlignment="1">
      <alignment horizontal="left" vertical="center" indent="21"/>
    </xf>
    <xf numFmtId="0" fontId="0" fillId="5" borderId="0" xfId="0" applyFill="1" applyBorder="1" applyAlignment="1">
      <alignment horizontal="justify"/>
    </xf>
    <xf numFmtId="0" fontId="0" fillId="5" borderId="0" xfId="0" applyFill="1" applyBorder="1" applyAlignment="1">
      <alignment horizontal="center" vertical="center"/>
    </xf>
    <xf numFmtId="0" fontId="56" fillId="10" borderId="43" xfId="0" applyFont="1" applyFill="1" applyBorder="1" applyAlignment="1">
      <alignment horizontal="left" vertical="center" indent="31"/>
    </xf>
    <xf numFmtId="0" fontId="56" fillId="10" borderId="42" xfId="0" applyFont="1" applyFill="1" applyBorder="1" applyAlignment="1">
      <alignment horizontal="left" vertical="center" indent="8"/>
    </xf>
    <xf numFmtId="0" fontId="0" fillId="0" borderId="42" xfId="0" applyBorder="1"/>
    <xf numFmtId="0" fontId="45" fillId="9" borderId="32" xfId="0" applyFont="1" applyFill="1" applyBorder="1" applyAlignment="1">
      <alignment horizontal="center" vertical="center" wrapText="1"/>
    </xf>
    <xf numFmtId="0" fontId="50" fillId="9" borderId="123" xfId="0" applyFont="1" applyFill="1" applyBorder="1" applyAlignment="1">
      <alignment horizontal="center" vertical="center" wrapText="1"/>
    </xf>
    <xf numFmtId="0" fontId="59" fillId="10" borderId="30" xfId="0" applyFont="1" applyFill="1" applyBorder="1" applyAlignment="1">
      <alignment wrapText="1"/>
    </xf>
    <xf numFmtId="0" fontId="59" fillId="10" borderId="29" xfId="0" applyFont="1" applyFill="1" applyBorder="1" applyAlignment="1">
      <alignment wrapText="1"/>
    </xf>
    <xf numFmtId="0" fontId="49" fillId="0" borderId="134" xfId="0" applyFont="1" applyFill="1" applyBorder="1" applyAlignment="1">
      <alignment horizontal="center" vertical="center" wrapText="1"/>
    </xf>
    <xf numFmtId="9" fontId="45" fillId="5" borderId="136" xfId="0" applyNumberFormat="1" applyFont="1" applyFill="1" applyBorder="1" applyAlignment="1">
      <alignment horizontal="center" vertical="center"/>
    </xf>
    <xf numFmtId="0" fontId="58" fillId="10" borderId="30" xfId="0" applyFont="1" applyFill="1" applyBorder="1" applyAlignment="1">
      <alignment wrapText="1"/>
    </xf>
    <xf numFmtId="9" fontId="45" fillId="5" borderId="89" xfId="0" applyNumberFormat="1" applyFont="1" applyFill="1" applyBorder="1" applyAlignment="1">
      <alignment horizontal="center" vertical="center"/>
    </xf>
    <xf numFmtId="0" fontId="58" fillId="10" borderId="29" xfId="0" applyFont="1" applyFill="1" applyBorder="1" applyAlignment="1">
      <alignment wrapText="1"/>
    </xf>
    <xf numFmtId="0" fontId="66" fillId="0" borderId="118" xfId="0" applyFont="1" applyBorder="1" applyAlignment="1">
      <alignment horizontal="justify" vertical="top" wrapText="1"/>
    </xf>
    <xf numFmtId="0" fontId="47" fillId="10" borderId="36" xfId="0" applyFont="1" applyFill="1" applyBorder="1" applyAlignment="1">
      <alignment horizontal="left" vertical="center" indent="20"/>
    </xf>
    <xf numFmtId="0" fontId="47" fillId="10" borderId="64" xfId="0" applyFont="1" applyFill="1" applyBorder="1" applyAlignment="1">
      <alignment horizontal="left" vertical="center" indent="20"/>
    </xf>
    <xf numFmtId="0" fontId="47" fillId="10" borderId="132" xfId="0" applyFont="1" applyFill="1" applyBorder="1" applyAlignment="1">
      <alignment horizontal="left" vertical="center" indent="20"/>
    </xf>
    <xf numFmtId="0" fontId="47" fillId="10" borderId="94" xfId="0" applyFont="1" applyFill="1" applyBorder="1" applyAlignment="1">
      <alignment horizontal="center" vertical="center" wrapText="1"/>
    </xf>
    <xf numFmtId="10" fontId="47" fillId="10" borderId="123" xfId="5" applyNumberFormat="1" applyFont="1" applyFill="1" applyBorder="1" applyAlignment="1">
      <alignment horizontal="center" vertical="center"/>
    </xf>
    <xf numFmtId="0" fontId="0" fillId="0" borderId="135" xfId="0" applyBorder="1" applyAlignment="1">
      <alignment horizontal="justify"/>
    </xf>
    <xf numFmtId="0" fontId="56" fillId="11" borderId="43" xfId="0" applyFont="1" applyFill="1" applyBorder="1" applyAlignment="1">
      <alignment horizontal="left" vertical="center" indent="17"/>
    </xf>
    <xf numFmtId="0" fontId="56" fillId="11" borderId="42" xfId="0" applyFont="1" applyFill="1" applyBorder="1" applyAlignment="1">
      <alignment horizontal="left" vertical="center" indent="17"/>
    </xf>
    <xf numFmtId="0" fontId="59" fillId="11" borderId="32" xfId="0" applyFont="1" applyFill="1" applyBorder="1" applyAlignment="1">
      <alignment vertical="center" wrapText="1"/>
    </xf>
    <xf numFmtId="0" fontId="49" fillId="5" borderId="40" xfId="0" applyFont="1" applyFill="1" applyBorder="1" applyAlignment="1">
      <alignment vertical="center" wrapText="1"/>
    </xf>
    <xf numFmtId="0" fontId="55" fillId="5" borderId="6" xfId="0" applyFont="1" applyFill="1" applyBorder="1" applyAlignment="1">
      <alignment wrapText="1"/>
    </xf>
    <xf numFmtId="0" fontId="0" fillId="5" borderId="6" xfId="0" applyFont="1" applyFill="1" applyBorder="1" applyAlignment="1">
      <alignment vertical="center" wrapText="1"/>
    </xf>
    <xf numFmtId="0" fontId="59" fillId="11" borderId="29" xfId="0" applyFont="1" applyFill="1" applyBorder="1" applyAlignment="1">
      <alignment vertical="center" wrapText="1"/>
    </xf>
    <xf numFmtId="0" fontId="49" fillId="5" borderId="29" xfId="0" applyFont="1" applyFill="1" applyBorder="1" applyAlignment="1">
      <alignment vertical="center" wrapText="1"/>
    </xf>
    <xf numFmtId="0" fontId="55" fillId="5" borderId="10" xfId="0" applyFont="1" applyFill="1" applyBorder="1" applyAlignment="1">
      <alignment wrapText="1"/>
    </xf>
    <xf numFmtId="0" fontId="0" fillId="5" borderId="10" xfId="0" applyFont="1" applyFill="1" applyBorder="1" applyAlignment="1">
      <alignment vertical="center" wrapText="1"/>
    </xf>
    <xf numFmtId="9" fontId="45" fillId="0" borderId="136" xfId="0" applyNumberFormat="1" applyFont="1" applyBorder="1" applyAlignment="1">
      <alignment horizontal="center" vertical="center"/>
    </xf>
    <xf numFmtId="0" fontId="59" fillId="11" borderId="30" xfId="0" applyFont="1" applyFill="1" applyBorder="1" applyAlignment="1">
      <alignment wrapText="1"/>
    </xf>
    <xf numFmtId="0" fontId="59" fillId="11" borderId="31" xfId="0" applyFont="1" applyFill="1" applyBorder="1" applyAlignment="1">
      <alignment wrapText="1"/>
    </xf>
    <xf numFmtId="0" fontId="47" fillId="11" borderId="4" xfId="0" applyFont="1" applyFill="1" applyBorder="1" applyAlignment="1">
      <alignment horizontal="left" vertical="center" indent="10"/>
    </xf>
    <xf numFmtId="0" fontId="47" fillId="11" borderId="3" xfId="0" applyFont="1" applyFill="1" applyBorder="1" applyAlignment="1">
      <alignment horizontal="left" vertical="center" indent="10"/>
    </xf>
    <xf numFmtId="0" fontId="47" fillId="11" borderId="26" xfId="0" applyFont="1" applyFill="1" applyBorder="1" applyAlignment="1">
      <alignment horizontal="left" vertical="center" indent="10"/>
    </xf>
    <xf numFmtId="0" fontId="47" fillId="11" borderId="138" xfId="0" applyFont="1" applyFill="1" applyBorder="1" applyAlignment="1">
      <alignment horizontal="center" vertical="center" wrapText="1"/>
    </xf>
    <xf numFmtId="0" fontId="56" fillId="14" borderId="43" xfId="0" applyFont="1" applyFill="1" applyBorder="1" applyAlignment="1">
      <alignment horizontal="left" vertical="center" indent="30"/>
    </xf>
    <xf numFmtId="0" fontId="56" fillId="14" borderId="42" xfId="0" applyFont="1" applyFill="1" applyBorder="1" applyAlignment="1">
      <alignment horizontal="left" vertical="center" indent="30"/>
    </xf>
    <xf numFmtId="0" fontId="45" fillId="14" borderId="30" xfId="0" applyFont="1" applyFill="1" applyBorder="1" applyAlignment="1">
      <alignment vertical="center" wrapText="1"/>
    </xf>
    <xf numFmtId="0" fontId="45" fillId="14" borderId="32" xfId="0" applyFont="1" applyFill="1" applyBorder="1" applyAlignment="1">
      <alignment wrapText="1"/>
    </xf>
    <xf numFmtId="0" fontId="45" fillId="14" borderId="29" xfId="0" applyFont="1" applyFill="1" applyBorder="1" applyAlignment="1">
      <alignment vertical="center" wrapText="1"/>
    </xf>
    <xf numFmtId="165" fontId="45" fillId="7" borderId="71" xfId="0" applyNumberFormat="1" applyFont="1" applyFill="1" applyBorder="1" applyAlignment="1">
      <alignment horizontal="center" vertical="center"/>
    </xf>
    <xf numFmtId="0" fontId="45" fillId="14" borderId="32" xfId="0" applyFont="1" applyFill="1" applyBorder="1" applyAlignment="1">
      <alignment vertical="center" wrapText="1"/>
    </xf>
    <xf numFmtId="165" fontId="47" fillId="14" borderId="95" xfId="5" applyNumberFormat="1" applyFont="1" applyFill="1" applyBorder="1" applyAlignment="1">
      <alignment horizontal="center" vertical="center"/>
    </xf>
    <xf numFmtId="0" fontId="57" fillId="5" borderId="139" xfId="0" applyFont="1" applyFill="1" applyBorder="1" applyAlignment="1">
      <alignment vertical="top"/>
    </xf>
    <xf numFmtId="10" fontId="47" fillId="5" borderId="140" xfId="5" applyNumberFormat="1" applyFont="1" applyFill="1" applyBorder="1" applyAlignment="1">
      <alignment horizontal="center" wrapText="1"/>
    </xf>
    <xf numFmtId="0" fontId="64" fillId="8" borderId="141" xfId="0" applyFont="1" applyFill="1" applyBorder="1" applyAlignment="1">
      <alignment horizontal="center" wrapText="1"/>
    </xf>
    <xf numFmtId="0" fontId="64" fillId="8" borderId="142" xfId="0" applyFont="1" applyFill="1" applyBorder="1" applyAlignment="1">
      <alignment horizontal="center" vertical="center" wrapText="1"/>
    </xf>
    <xf numFmtId="0" fontId="71" fillId="5" borderId="66" xfId="0" applyFont="1" applyFill="1" applyBorder="1" applyAlignment="1"/>
    <xf numFmtId="0" fontId="71" fillId="5" borderId="67" xfId="0" applyFont="1" applyFill="1" applyBorder="1" applyAlignment="1"/>
    <xf numFmtId="0" fontId="33" fillId="3" borderId="11" xfId="2" applyFont="1" applyFill="1" applyBorder="1" applyAlignment="1" applyProtection="1">
      <alignment horizontal="left" vertical="center" wrapText="1"/>
    </xf>
    <xf numFmtId="0" fontId="33" fillId="3" borderId="11" xfId="2" applyFont="1" applyFill="1" applyBorder="1" applyAlignment="1" applyProtection="1">
      <alignment horizontal="center" vertical="center" wrapText="1"/>
    </xf>
    <xf numFmtId="0" fontId="35" fillId="22" borderId="11" xfId="2" applyFont="1" applyFill="1" applyBorder="1" applyAlignment="1" applyProtection="1">
      <alignment horizontal="center" vertical="center" wrapText="1"/>
    </xf>
    <xf numFmtId="0" fontId="34" fillId="3" borderId="0" xfId="2" applyFont="1" applyFill="1" applyBorder="1" applyAlignment="1" applyProtection="1">
      <alignment horizontal="left" vertical="center" wrapText="1"/>
    </xf>
    <xf numFmtId="0" fontId="22" fillId="0" borderId="0" xfId="3" applyNumberFormat="1" applyFont="1" applyFill="1" applyBorder="1" applyAlignment="1"/>
    <xf numFmtId="0" fontId="47" fillId="12" borderId="43" xfId="0" applyFont="1" applyFill="1" applyBorder="1" applyAlignment="1">
      <alignment horizontal="left" vertical="center" wrapText="1" indent="25"/>
    </xf>
    <xf numFmtId="0" fontId="55" fillId="0" borderId="48" xfId="0" applyFont="1" applyBorder="1" applyAlignment="1">
      <alignment horizontal="justify" vertical="top" wrapText="1"/>
    </xf>
    <xf numFmtId="0" fontId="66" fillId="0" borderId="90" xfId="0" applyFont="1" applyBorder="1" applyAlignment="1">
      <alignment horizontal="justify" vertical="top" wrapText="1"/>
    </xf>
    <xf numFmtId="0" fontId="66" fillId="0" borderId="90" xfId="0" applyFont="1" applyBorder="1" applyAlignment="1">
      <alignment horizontal="justify" vertical="center" wrapText="1"/>
    </xf>
    <xf numFmtId="9" fontId="67" fillId="0" borderId="143" xfId="0" applyNumberFormat="1" applyFont="1" applyBorder="1" applyAlignment="1">
      <alignment horizontal="center" vertical="center"/>
    </xf>
    <xf numFmtId="0" fontId="71" fillId="5" borderId="66" xfId="0" applyFont="1" applyFill="1" applyBorder="1" applyAlignment="1"/>
    <xf numFmtId="0" fontId="71" fillId="5" borderId="67" xfId="0" applyFont="1" applyFill="1" applyBorder="1" applyAlignment="1"/>
    <xf numFmtId="0" fontId="63" fillId="8" borderId="144" xfId="0" applyFont="1" applyFill="1" applyBorder="1" applyAlignment="1">
      <alignment horizontal="left" vertical="center" indent="7"/>
    </xf>
    <xf numFmtId="0" fontId="62" fillId="8" borderId="119" xfId="0" applyFont="1" applyFill="1" applyBorder="1" applyAlignment="1">
      <alignment vertical="center"/>
    </xf>
    <xf numFmtId="0" fontId="47" fillId="8" borderId="145" xfId="0" applyFont="1" applyFill="1" applyBorder="1" applyAlignment="1">
      <alignment horizontal="left" vertical="center" indent="5"/>
    </xf>
    <xf numFmtId="0" fontId="47" fillId="8" borderId="146" xfId="0" applyFont="1" applyFill="1" applyBorder="1" applyAlignment="1">
      <alignment vertical="center"/>
    </xf>
    <xf numFmtId="0" fontId="45" fillId="5" borderId="43" xfId="0" applyFont="1" applyFill="1" applyBorder="1" applyAlignment="1">
      <alignment wrapText="1"/>
    </xf>
    <xf numFmtId="0" fontId="46" fillId="5" borderId="42" xfId="0" applyFont="1" applyFill="1" applyBorder="1" applyAlignment="1">
      <alignment wrapText="1"/>
    </xf>
    <xf numFmtId="0" fontId="0" fillId="5" borderId="42" xfId="0" applyFill="1" applyBorder="1"/>
    <xf numFmtId="0" fontId="0" fillId="5" borderId="42" xfId="0" applyFill="1" applyBorder="1" applyAlignment="1">
      <alignment horizontal="justify"/>
    </xf>
    <xf numFmtId="0" fontId="0" fillId="5" borderId="45" xfId="0" applyFill="1" applyBorder="1" applyAlignment="1">
      <alignment horizontal="center" vertical="center"/>
    </xf>
    <xf numFmtId="0" fontId="47" fillId="14" borderId="4" xfId="0" applyFont="1" applyFill="1" applyBorder="1" applyAlignment="1">
      <alignment horizontal="left" vertical="center" indent="10"/>
    </xf>
    <xf numFmtId="0" fontId="47" fillId="14" borderId="3" xfId="0" applyFont="1" applyFill="1" applyBorder="1" applyAlignment="1">
      <alignment horizontal="left" vertical="center" indent="10"/>
    </xf>
    <xf numFmtId="0" fontId="47" fillId="14" borderId="26" xfId="0" applyFont="1" applyFill="1" applyBorder="1" applyAlignment="1">
      <alignment horizontal="left" vertical="center" indent="10"/>
    </xf>
    <xf numFmtId="0" fontId="34" fillId="3" borderId="20" xfId="2" applyFont="1" applyFill="1" applyBorder="1" applyAlignment="1" applyProtection="1">
      <alignment vertical="center" wrapText="1"/>
    </xf>
    <xf numFmtId="0" fontId="34" fillId="3" borderId="22" xfId="2" applyFont="1" applyFill="1" applyBorder="1" applyAlignment="1" applyProtection="1">
      <alignment vertical="center" wrapText="1"/>
    </xf>
    <xf numFmtId="0" fontId="34" fillId="3" borderId="23" xfId="2" applyFont="1" applyFill="1" applyBorder="1" applyAlignment="1" applyProtection="1">
      <alignment vertical="center" wrapText="1"/>
    </xf>
    <xf numFmtId="0" fontId="34" fillId="3" borderId="24" xfId="2" applyFont="1" applyFill="1" applyBorder="1" applyAlignment="1" applyProtection="1">
      <alignment vertical="center" wrapText="1"/>
    </xf>
    <xf numFmtId="0" fontId="34" fillId="3" borderId="14" xfId="2" applyFont="1" applyFill="1" applyBorder="1" applyAlignment="1" applyProtection="1">
      <alignment vertical="center" wrapText="1"/>
    </xf>
    <xf numFmtId="0" fontId="34" fillId="3" borderId="16" xfId="2" applyFont="1" applyFill="1" applyBorder="1" applyAlignment="1" applyProtection="1">
      <alignment vertical="center" wrapText="1"/>
    </xf>
    <xf numFmtId="0" fontId="32" fillId="3" borderId="105" xfId="2" applyFont="1" applyFill="1" applyBorder="1" applyAlignment="1" applyProtection="1">
      <alignment vertical="center" wrapText="1"/>
    </xf>
    <xf numFmtId="0" fontId="32" fillId="3" borderId="79" xfId="2" applyFont="1" applyFill="1" applyBorder="1" applyAlignment="1" applyProtection="1">
      <alignment vertical="center" wrapText="1"/>
    </xf>
    <xf numFmtId="0" fontId="35" fillId="9" borderId="147" xfId="2" applyFont="1" applyFill="1" applyBorder="1" applyAlignment="1" applyProtection="1">
      <alignment horizontal="left" vertical="center" indent="9"/>
    </xf>
    <xf numFmtId="0" fontId="35" fillId="9" borderId="148" xfId="2" applyFont="1" applyFill="1" applyBorder="1" applyAlignment="1" applyProtection="1">
      <alignment horizontal="left" vertical="center" indent="9"/>
    </xf>
    <xf numFmtId="0" fontId="35" fillId="9" borderId="149" xfId="2" applyFont="1" applyFill="1" applyBorder="1" applyAlignment="1" applyProtection="1">
      <alignment horizontal="left" vertical="center" indent="9"/>
    </xf>
    <xf numFmtId="0" fontId="35" fillId="9" borderId="147" xfId="2" applyFont="1" applyFill="1" applyBorder="1" applyAlignment="1" applyProtection="1">
      <alignment horizontal="left" vertical="center" indent="14"/>
    </xf>
    <xf numFmtId="0" fontId="35" fillId="9" borderId="148" xfId="2" applyFont="1" applyFill="1" applyBorder="1" applyAlignment="1" applyProtection="1">
      <alignment horizontal="left" vertical="center" indent="14"/>
    </xf>
    <xf numFmtId="0" fontId="35" fillId="9" borderId="149" xfId="2" applyFont="1" applyFill="1" applyBorder="1" applyAlignment="1" applyProtection="1">
      <alignment horizontal="left" vertical="center" indent="14"/>
    </xf>
    <xf numFmtId="0" fontId="35" fillId="9" borderId="147" xfId="2" applyFont="1" applyFill="1" applyBorder="1" applyAlignment="1" applyProtection="1">
      <alignment horizontal="left" vertical="center" indent="20"/>
    </xf>
    <xf numFmtId="0" fontId="35" fillId="9" borderId="148" xfId="2" applyFont="1" applyFill="1" applyBorder="1" applyAlignment="1" applyProtection="1">
      <alignment horizontal="left" vertical="center" indent="20"/>
    </xf>
    <xf numFmtId="0" fontId="35" fillId="9" borderId="149" xfId="2" applyFont="1" applyFill="1" applyBorder="1" applyAlignment="1" applyProtection="1">
      <alignment horizontal="left" vertical="center" indent="20"/>
    </xf>
    <xf numFmtId="0" fontId="34" fillId="3" borderId="103" xfId="2" applyFont="1" applyFill="1" applyBorder="1" applyAlignment="1" applyProtection="1">
      <alignment vertical="center" wrapText="1"/>
    </xf>
    <xf numFmtId="0" fontId="34" fillId="3" borderId="0" xfId="2" applyFont="1" applyFill="1" applyBorder="1" applyAlignment="1" applyProtection="1">
      <alignment vertical="center" wrapText="1"/>
    </xf>
    <xf numFmtId="0" fontId="34" fillId="3" borderId="103" xfId="2" applyFont="1" applyFill="1" applyBorder="1" applyAlignment="1" applyProtection="1">
      <alignment vertical="center"/>
    </xf>
    <xf numFmtId="0" fontId="34" fillId="3" borderId="0" xfId="2" applyFont="1" applyFill="1" applyBorder="1" applyAlignment="1" applyProtection="1">
      <alignment vertical="center"/>
    </xf>
    <xf numFmtId="0" fontId="76" fillId="3" borderId="103" xfId="2" applyFont="1" applyFill="1" applyBorder="1" applyAlignment="1" applyProtection="1">
      <alignment vertical="center"/>
    </xf>
    <xf numFmtId="0" fontId="76" fillId="3" borderId="0" xfId="2" applyFont="1" applyFill="1" applyBorder="1" applyAlignment="1" applyProtection="1">
      <alignment vertical="center"/>
    </xf>
    <xf numFmtId="0" fontId="34" fillId="3" borderId="15" xfId="2" applyFont="1" applyFill="1" applyBorder="1" applyAlignment="1" applyProtection="1">
      <alignment vertical="center" wrapText="1"/>
    </xf>
    <xf numFmtId="0" fontId="32" fillId="3" borderId="0" xfId="2" applyFont="1" applyFill="1" applyBorder="1" applyAlignment="1" applyProtection="1">
      <alignment vertical="center" wrapText="1"/>
    </xf>
    <xf numFmtId="0" fontId="36" fillId="0" borderId="0" xfId="3" applyNumberFormat="1" applyFont="1" applyFill="1" applyBorder="1" applyAlignment="1" applyProtection="1">
      <alignment vertical="center" wrapText="1"/>
    </xf>
    <xf numFmtId="0" fontId="36" fillId="0" borderId="0" xfId="3" applyNumberFormat="1" applyFont="1" applyFill="1" applyBorder="1" applyAlignment="1" applyProtection="1">
      <alignment vertical="center"/>
    </xf>
    <xf numFmtId="0" fontId="36" fillId="0" borderId="4" xfId="3" applyFont="1" applyBorder="1" applyAlignment="1">
      <alignment vertical="center"/>
    </xf>
    <xf numFmtId="0" fontId="23" fillId="0" borderId="26" xfId="3" applyNumberFormat="1" applyFont="1" applyFill="1" applyBorder="1" applyAlignment="1" applyProtection="1">
      <alignment horizontal="left" vertical="top" wrapText="1"/>
    </xf>
    <xf numFmtId="0" fontId="26" fillId="23" borderId="15" xfId="3" applyFont="1" applyFill="1" applyBorder="1" applyAlignment="1">
      <alignment horizontal="left" vertical="center" indent="30"/>
    </xf>
    <xf numFmtId="0" fontId="26" fillId="23" borderId="16" xfId="3" applyFont="1" applyFill="1" applyBorder="1" applyAlignment="1">
      <alignment horizontal="left" vertical="center" indent="30"/>
    </xf>
    <xf numFmtId="0" fontId="26" fillId="23" borderId="15" xfId="3" applyFont="1" applyFill="1" applyBorder="1" applyAlignment="1">
      <alignment horizontal="left" vertical="center" indent="37"/>
    </xf>
    <xf numFmtId="0" fontId="26" fillId="23" borderId="16" xfId="3" applyFont="1" applyFill="1" applyBorder="1" applyAlignment="1">
      <alignment horizontal="left" vertical="center" indent="37"/>
    </xf>
    <xf numFmtId="0" fontId="23" fillId="5" borderId="0" xfId="3" applyNumberFormat="1" applyFont="1" applyFill="1" applyBorder="1" applyAlignment="1" applyProtection="1">
      <alignment horizontal="left" vertical="top" wrapText="1"/>
    </xf>
    <xf numFmtId="0" fontId="26" fillId="2" borderId="16" xfId="3" applyNumberFormat="1" applyFont="1" applyFill="1" applyBorder="1" applyAlignment="1" applyProtection="1">
      <alignment horizontal="center" vertical="center" wrapText="1"/>
    </xf>
    <xf numFmtId="0" fontId="26" fillId="5" borderId="20" xfId="3" applyFont="1" applyFill="1" applyBorder="1" applyAlignment="1">
      <alignment horizontal="left" vertical="center" indent="1"/>
    </xf>
    <xf numFmtId="0" fontId="26" fillId="5" borderId="21" xfId="3" applyFont="1" applyFill="1" applyBorder="1" applyAlignment="1">
      <alignment horizontal="left" vertical="center" indent="1"/>
    </xf>
    <xf numFmtId="0" fontId="26" fillId="5" borderId="22" xfId="3" applyFont="1" applyFill="1" applyBorder="1" applyAlignment="1">
      <alignment horizontal="left" vertical="center" indent="1"/>
    </xf>
    <xf numFmtId="0" fontId="26" fillId="5" borderId="20" xfId="3" applyFont="1" applyFill="1" applyBorder="1" applyAlignment="1">
      <alignment horizontal="left" vertical="center" indent="11"/>
    </xf>
    <xf numFmtId="0" fontId="26" fillId="5" borderId="21" xfId="3" applyFont="1" applyFill="1" applyBorder="1" applyAlignment="1">
      <alignment vertical="center" wrapText="1"/>
    </xf>
    <xf numFmtId="0" fontId="26" fillId="5" borderId="20" xfId="3" applyFont="1" applyFill="1" applyBorder="1" applyAlignment="1">
      <alignment horizontal="left" vertical="center" indent="15"/>
    </xf>
    <xf numFmtId="0" fontId="26" fillId="5" borderId="21" xfId="3" applyFont="1" applyFill="1" applyBorder="1" applyAlignment="1">
      <alignment horizontal="left" vertical="center" indent="15"/>
    </xf>
    <xf numFmtId="0" fontId="26" fillId="5" borderId="22" xfId="3" applyFont="1" applyFill="1" applyBorder="1" applyAlignment="1">
      <alignment horizontal="left" vertical="center" indent="15"/>
    </xf>
    <xf numFmtId="0" fontId="26" fillId="5" borderId="20" xfId="3" applyFont="1" applyFill="1" applyBorder="1" applyAlignment="1">
      <alignment horizontal="left" vertical="center" indent="12"/>
    </xf>
    <xf numFmtId="0" fontId="26" fillId="5" borderId="21" xfId="3" applyFont="1" applyFill="1" applyBorder="1" applyAlignment="1">
      <alignment horizontal="left" vertical="center" indent="12"/>
    </xf>
    <xf numFmtId="0" fontId="26" fillId="5" borderId="22" xfId="3" applyFont="1" applyFill="1" applyBorder="1" applyAlignment="1">
      <alignment horizontal="left" vertical="center" indent="12"/>
    </xf>
    <xf numFmtId="0" fontId="26" fillId="23" borderId="20" xfId="3" applyFont="1" applyFill="1" applyBorder="1" applyAlignment="1">
      <alignment horizontal="left" vertical="center" indent="37"/>
    </xf>
    <xf numFmtId="0" fontId="37" fillId="23" borderId="150" xfId="3" applyNumberFormat="1" applyFont="1" applyFill="1" applyBorder="1" applyAlignment="1" applyProtection="1">
      <alignment horizontal="center" vertical="center" wrapText="1"/>
    </xf>
    <xf numFmtId="0" fontId="26" fillId="5" borderId="151" xfId="3" applyNumberFormat="1" applyFont="1" applyFill="1" applyBorder="1" applyAlignment="1" applyProtection="1">
      <alignment horizontal="center" wrapText="1"/>
    </xf>
    <xf numFmtId="0" fontId="26" fillId="5" borderId="152" xfId="3" applyFont="1" applyFill="1" applyBorder="1" applyAlignment="1">
      <alignment horizontal="center" wrapText="1"/>
    </xf>
    <xf numFmtId="0" fontId="26" fillId="5" borderId="153" xfId="3" applyNumberFormat="1" applyFont="1" applyFill="1" applyBorder="1" applyAlignment="1" applyProtection="1">
      <alignment horizontal="center" wrapText="1"/>
    </xf>
    <xf numFmtId="0" fontId="26" fillId="5" borderId="154" xfId="3" applyNumberFormat="1" applyFont="1" applyFill="1" applyBorder="1" applyAlignment="1" applyProtection="1">
      <alignment horizontal="center" vertical="center" wrapText="1"/>
    </xf>
    <xf numFmtId="0" fontId="26" fillId="5" borderId="155" xfId="3" applyFont="1" applyFill="1" applyBorder="1" applyAlignment="1">
      <alignment horizontal="center" vertical="center" wrapText="1"/>
    </xf>
    <xf numFmtId="0" fontId="26" fillId="5" borderId="156" xfId="3" applyNumberFormat="1" applyFont="1" applyFill="1" applyBorder="1" applyAlignment="1" applyProtection="1">
      <alignment horizontal="center" vertical="center" wrapText="1"/>
    </xf>
    <xf numFmtId="0" fontId="25" fillId="3" borderId="18" xfId="3" applyFont="1" applyFill="1" applyBorder="1" applyAlignment="1">
      <alignment vertical="center" wrapText="1"/>
    </xf>
    <xf numFmtId="0" fontId="25" fillId="3" borderId="25" xfId="3" applyFont="1" applyFill="1" applyBorder="1" applyAlignment="1">
      <alignment vertical="center" wrapText="1"/>
    </xf>
    <xf numFmtId="0" fontId="25" fillId="3" borderId="19" xfId="3" applyFont="1" applyFill="1" applyBorder="1" applyAlignment="1">
      <alignment vertical="center" wrapText="1"/>
    </xf>
    <xf numFmtId="0" fontId="25" fillId="3" borderId="20" xfId="3" applyFont="1" applyFill="1" applyBorder="1" applyAlignment="1">
      <alignment vertical="center" wrapText="1"/>
    </xf>
    <xf numFmtId="0" fontId="25" fillId="3" borderId="17" xfId="3" applyFont="1" applyFill="1" applyBorder="1" applyAlignment="1">
      <alignment vertical="center" wrapText="1"/>
    </xf>
    <xf numFmtId="0" fontId="25" fillId="3" borderId="23" xfId="3" applyFont="1" applyFill="1" applyBorder="1" applyAlignment="1">
      <alignment vertical="center" wrapText="1"/>
    </xf>
    <xf numFmtId="0" fontId="25" fillId="18" borderId="18" xfId="3" applyFont="1" applyFill="1" applyBorder="1" applyAlignment="1">
      <alignment vertical="center" wrapText="1"/>
    </xf>
    <xf numFmtId="0" fontId="25" fillId="18" borderId="25" xfId="3" applyFont="1" applyFill="1" applyBorder="1" applyAlignment="1">
      <alignment vertical="center" wrapText="1"/>
    </xf>
    <xf numFmtId="0" fontId="25" fillId="18" borderId="19" xfId="3" applyFont="1" applyFill="1" applyBorder="1" applyAlignment="1">
      <alignment vertical="center" wrapText="1"/>
    </xf>
    <xf numFmtId="0" fontId="25" fillId="7" borderId="25" xfId="3" applyFont="1" applyFill="1" applyBorder="1" applyAlignment="1">
      <alignment vertical="center" wrapText="1"/>
    </xf>
    <xf numFmtId="0" fontId="25" fillId="7" borderId="19" xfId="3" applyFont="1" applyFill="1" applyBorder="1" applyAlignment="1">
      <alignment vertical="center" wrapText="1"/>
    </xf>
    <xf numFmtId="0" fontId="25" fillId="5" borderId="25" xfId="3" applyFont="1" applyFill="1" applyBorder="1" applyAlignment="1">
      <alignment vertical="center" wrapText="1"/>
    </xf>
    <xf numFmtId="0" fontId="25" fillId="5" borderId="17" xfId="3" applyFont="1" applyFill="1" applyBorder="1" applyAlignment="1">
      <alignment vertical="center" wrapText="1"/>
    </xf>
    <xf numFmtId="0" fontId="25" fillId="5" borderId="19" xfId="3" applyFont="1" applyFill="1" applyBorder="1" applyAlignment="1">
      <alignment vertical="center" wrapText="1"/>
    </xf>
    <xf numFmtId="0" fontId="25" fillId="3" borderId="157" xfId="3" applyFont="1" applyFill="1" applyBorder="1" applyAlignment="1">
      <alignment vertical="center" wrapText="1"/>
    </xf>
    <xf numFmtId="0" fontId="25" fillId="3" borderId="158" xfId="3" applyFont="1" applyFill="1" applyBorder="1" applyAlignment="1">
      <alignment vertical="center" wrapText="1"/>
    </xf>
    <xf numFmtId="0" fontId="25" fillId="7" borderId="157" xfId="3" applyFont="1" applyFill="1" applyBorder="1" applyAlignment="1">
      <alignment vertical="center" wrapText="1"/>
    </xf>
    <xf numFmtId="0" fontId="25" fillId="5" borderId="157" xfId="3" applyFont="1" applyFill="1" applyBorder="1" applyAlignment="1">
      <alignment vertical="center" wrapText="1"/>
    </xf>
    <xf numFmtId="0" fontId="25" fillId="3" borderId="25" xfId="3" applyFont="1" applyFill="1" applyBorder="1" applyAlignment="1">
      <alignment vertical="top" wrapText="1"/>
    </xf>
    <xf numFmtId="0" fontId="25" fillId="5" borderId="18" xfId="3" applyFont="1" applyFill="1" applyBorder="1" applyAlignment="1">
      <alignment vertical="center" wrapText="1"/>
    </xf>
    <xf numFmtId="0" fontId="26" fillId="5" borderId="155" xfId="3" applyFont="1" applyFill="1" applyBorder="1" applyAlignment="1">
      <alignment vertical="center" wrapText="1"/>
    </xf>
    <xf numFmtId="0" fontId="24" fillId="0" borderId="0" xfId="3" applyNumberFormat="1" applyFont="1" applyFill="1" applyBorder="1" applyAlignment="1" applyProtection="1">
      <alignment vertical="center" wrapText="1"/>
    </xf>
    <xf numFmtId="0" fontId="77" fillId="0" borderId="0" xfId="3" applyNumberFormat="1" applyFont="1" applyFill="1" applyBorder="1" applyAlignment="1"/>
    <xf numFmtId="0" fontId="78" fillId="0" borderId="0" xfId="3" applyNumberFormat="1" applyFont="1" applyFill="1" applyBorder="1" applyAlignment="1" applyProtection="1">
      <alignment vertical="center"/>
    </xf>
    <xf numFmtId="0" fontId="37" fillId="0" borderId="0" xfId="3" applyNumberFormat="1" applyFont="1" applyFill="1" applyBorder="1" applyAlignment="1" applyProtection="1">
      <alignment vertical="center"/>
    </xf>
    <xf numFmtId="0" fontId="36" fillId="5" borderId="4" xfId="3" applyFont="1" applyFill="1" applyBorder="1" applyAlignment="1">
      <alignment vertical="center" wrapText="1"/>
    </xf>
    <xf numFmtId="0" fontId="36" fillId="5" borderId="3" xfId="3" applyFont="1" applyFill="1" applyBorder="1" applyAlignment="1">
      <alignment vertical="center" wrapText="1"/>
    </xf>
    <xf numFmtId="0" fontId="36" fillId="5" borderId="26" xfId="3" applyFont="1" applyFill="1" applyBorder="1" applyAlignment="1">
      <alignment vertical="center" wrapText="1"/>
    </xf>
    <xf numFmtId="0" fontId="41" fillId="21" borderId="4" xfId="2" applyFont="1" applyFill="1" applyBorder="1" applyAlignment="1" applyProtection="1">
      <alignment horizontal="left" vertical="center" indent="35"/>
    </xf>
    <xf numFmtId="0" fontId="41" fillId="21" borderId="3" xfId="2" applyFont="1" applyFill="1" applyBorder="1" applyAlignment="1" applyProtection="1">
      <alignment horizontal="left" vertical="center" indent="38"/>
    </xf>
    <xf numFmtId="0" fontId="41" fillId="21" borderId="3" xfId="2" applyFont="1" applyFill="1" applyBorder="1" applyAlignment="1" applyProtection="1">
      <alignment horizontal="left" vertical="center" indent="41"/>
    </xf>
    <xf numFmtId="0" fontId="42" fillId="21" borderId="3" xfId="2" applyFont="1" applyFill="1" applyBorder="1" applyAlignment="1" applyProtection="1">
      <alignment horizontal="left" vertical="top" wrapText="1"/>
    </xf>
    <xf numFmtId="0" fontId="42" fillId="21" borderId="159" xfId="2" applyFont="1" applyFill="1" applyBorder="1" applyAlignment="1" applyProtection="1">
      <alignment horizontal="left" vertical="top" wrapText="1"/>
    </xf>
    <xf numFmtId="0" fontId="43" fillId="21" borderId="3" xfId="2" applyFont="1" applyFill="1" applyBorder="1"/>
    <xf numFmtId="0" fontId="43" fillId="21" borderId="26" xfId="2" applyFont="1" applyFill="1" applyBorder="1"/>
    <xf numFmtId="0" fontId="55" fillId="0" borderId="7" xfId="0" applyFont="1" applyFill="1" applyBorder="1" applyAlignment="1">
      <alignment horizontal="justify" vertical="top" wrapText="1"/>
    </xf>
    <xf numFmtId="0" fontId="55" fillId="0" borderId="86" xfId="0" applyFont="1" applyBorder="1" applyAlignment="1">
      <alignment horizontal="justify" vertical="top" wrapText="1"/>
    </xf>
    <xf numFmtId="0" fontId="55" fillId="0" borderId="117" xfId="0" applyFont="1" applyBorder="1" applyAlignment="1">
      <alignment horizontal="justify" vertical="center"/>
    </xf>
    <xf numFmtId="9" fontId="47" fillId="13" borderId="47" xfId="5" applyNumberFormat="1" applyFont="1" applyFill="1" applyBorder="1" applyAlignment="1">
      <alignment horizontal="center" vertical="center"/>
    </xf>
    <xf numFmtId="0" fontId="58" fillId="0" borderId="160" xfId="0" applyFont="1" applyBorder="1" applyAlignment="1">
      <alignment horizontal="justify" vertical="top"/>
    </xf>
    <xf numFmtId="9" fontId="45" fillId="0" borderId="61" xfId="0" applyNumberFormat="1" applyFont="1" applyBorder="1" applyAlignment="1">
      <alignment horizontal="center" vertical="center"/>
    </xf>
    <xf numFmtId="0" fontId="55" fillId="0" borderId="87" xfId="0" applyFont="1" applyBorder="1" applyAlignment="1">
      <alignment horizontal="justify" vertical="top" wrapText="1"/>
    </xf>
    <xf numFmtId="9" fontId="45" fillId="0" borderId="115" xfId="0" applyNumberFormat="1" applyFont="1" applyBorder="1" applyAlignment="1">
      <alignment horizontal="center" vertical="center"/>
    </xf>
    <xf numFmtId="0" fontId="0" fillId="0" borderId="161" xfId="0" applyFont="1" applyFill="1" applyBorder="1" applyAlignment="1">
      <alignment horizontal="center" vertical="center" wrapText="1"/>
    </xf>
    <xf numFmtId="0" fontId="0" fillId="0" borderId="70" xfId="0" applyFont="1" applyFill="1" applyBorder="1" applyAlignment="1">
      <alignment horizontal="center" vertical="center" wrapText="1"/>
    </xf>
    <xf numFmtId="0" fontId="79" fillId="0" borderId="57" xfId="0" applyFont="1" applyFill="1" applyBorder="1" applyAlignment="1">
      <alignment horizontal="justify" vertical="top" wrapText="1"/>
    </xf>
    <xf numFmtId="0" fontId="36" fillId="0" borderId="2" xfId="3" applyNumberFormat="1" applyFont="1" applyBorder="1" applyAlignment="1">
      <alignment vertical="center" wrapText="1"/>
    </xf>
    <xf numFmtId="10" fontId="65" fillId="15" borderId="60" xfId="5" applyNumberFormat="1" applyFont="1" applyFill="1" applyBorder="1" applyAlignment="1">
      <alignment horizontal="left" vertical="center" indent="2"/>
    </xf>
    <xf numFmtId="10" fontId="65" fillId="15" borderId="55" xfId="5" applyNumberFormat="1" applyFont="1" applyFill="1" applyBorder="1" applyAlignment="1">
      <alignment horizontal="left" vertical="center" indent="2"/>
    </xf>
    <xf numFmtId="10" fontId="65" fillId="15" borderId="164" xfId="5" applyNumberFormat="1" applyFont="1" applyFill="1" applyBorder="1" applyAlignment="1">
      <alignment horizontal="center" vertical="center" wrapText="1"/>
    </xf>
    <xf numFmtId="10" fontId="69" fillId="15" borderId="164" xfId="5" applyNumberFormat="1" applyFont="1" applyFill="1" applyBorder="1" applyAlignment="1">
      <alignment horizontal="center" vertical="center" wrapText="1"/>
    </xf>
    <xf numFmtId="0" fontId="57" fillId="5" borderId="60" xfId="0" applyFont="1" applyFill="1" applyBorder="1" applyAlignment="1">
      <alignment vertical="top"/>
    </xf>
    <xf numFmtId="0" fontId="57" fillId="5" borderId="137" xfId="0" applyFont="1" applyFill="1" applyBorder="1" applyAlignment="1">
      <alignment vertical="top"/>
    </xf>
    <xf numFmtId="0" fontId="57" fillId="5" borderId="167" xfId="0" applyFont="1" applyFill="1" applyBorder="1" applyAlignment="1">
      <alignment vertical="top"/>
    </xf>
    <xf numFmtId="9" fontId="47" fillId="5" borderId="135" xfId="5" applyFont="1" applyFill="1" applyBorder="1" applyAlignment="1">
      <alignment horizontal="center" vertical="center" wrapText="1"/>
    </xf>
    <xf numFmtId="0" fontId="57" fillId="5" borderId="43" xfId="0" applyFont="1" applyFill="1" applyBorder="1" applyAlignment="1">
      <alignment vertical="top"/>
    </xf>
    <xf numFmtId="0" fontId="57" fillId="5" borderId="168" xfId="0" applyFont="1" applyFill="1" applyBorder="1" applyAlignment="1">
      <alignment vertical="top"/>
    </xf>
    <xf numFmtId="9" fontId="47" fillId="0" borderId="59" xfId="5" applyFont="1" applyFill="1" applyBorder="1" applyAlignment="1">
      <alignment horizontal="center" vertical="center" wrapText="1"/>
    </xf>
    <xf numFmtId="0" fontId="64" fillId="12" borderId="47" xfId="0" applyFont="1" applyFill="1" applyBorder="1" applyAlignment="1">
      <alignment horizontal="center" vertical="center" wrapText="1"/>
    </xf>
    <xf numFmtId="10" fontId="47" fillId="0" borderId="59" xfId="5" applyNumberFormat="1" applyFont="1" applyFill="1" applyBorder="1" applyAlignment="1">
      <alignment horizontal="center" vertical="center" wrapText="1"/>
    </xf>
    <xf numFmtId="10" fontId="47" fillId="0" borderId="169" xfId="5" applyNumberFormat="1" applyFont="1" applyFill="1" applyBorder="1" applyAlignment="1">
      <alignment horizontal="center" vertical="center" wrapText="1"/>
    </xf>
    <xf numFmtId="0" fontId="64" fillId="13" borderId="61" xfId="0" applyFont="1" applyFill="1" applyBorder="1" applyAlignment="1">
      <alignment horizontal="center" vertical="center" wrapText="1"/>
    </xf>
    <xf numFmtId="0" fontId="56" fillId="4" borderId="94" xfId="0" applyFont="1" applyFill="1" applyBorder="1" applyAlignment="1">
      <alignment horizontal="left" vertical="center" indent="14"/>
    </xf>
    <xf numFmtId="0" fontId="56" fillId="4" borderId="58" xfId="0" applyFont="1" applyFill="1" applyBorder="1" applyAlignment="1">
      <alignment horizontal="left" vertical="center" indent="14"/>
    </xf>
    <xf numFmtId="10" fontId="56" fillId="6" borderId="165" xfId="5" applyNumberFormat="1" applyFont="1" applyFill="1" applyBorder="1" applyAlignment="1">
      <alignment horizontal="center" vertical="center"/>
    </xf>
    <xf numFmtId="0" fontId="56" fillId="6" borderId="166" xfId="1" applyNumberFormat="1" applyFont="1" applyFill="1" applyBorder="1" applyAlignment="1">
      <alignment horizontal="center" vertical="center"/>
    </xf>
    <xf numFmtId="0" fontId="57" fillId="5" borderId="168" xfId="0" applyFont="1" applyFill="1" applyBorder="1" applyAlignment="1">
      <alignment vertical="top" wrapText="1"/>
    </xf>
    <xf numFmtId="0" fontId="64" fillId="10" borderId="47" xfId="0" applyFont="1" applyFill="1" applyBorder="1" applyAlignment="1">
      <alignment horizontal="center" vertical="center" wrapText="1"/>
    </xf>
    <xf numFmtId="9" fontId="47" fillId="0" borderId="59" xfId="5" applyNumberFormat="1" applyFont="1" applyFill="1" applyBorder="1" applyAlignment="1">
      <alignment horizontal="center" vertical="center" wrapText="1"/>
    </xf>
    <xf numFmtId="0" fontId="64" fillId="11" borderId="47" xfId="0" applyFont="1" applyFill="1" applyBorder="1" applyAlignment="1">
      <alignment horizontal="center" vertical="center" wrapText="1"/>
    </xf>
    <xf numFmtId="10" fontId="56" fillId="5" borderId="162" xfId="5" applyNumberFormat="1" applyFont="1" applyFill="1" applyBorder="1" applyAlignment="1">
      <alignment horizontal="center" vertical="top" wrapText="1"/>
    </xf>
    <xf numFmtId="0" fontId="57" fillId="14" borderId="163" xfId="0" applyFont="1" applyFill="1" applyBorder="1" applyAlignment="1">
      <alignment horizontal="center" vertical="top" wrapText="1"/>
    </xf>
    <xf numFmtId="0" fontId="47" fillId="8" borderId="43" xfId="0" applyFont="1" applyFill="1" applyBorder="1" applyAlignment="1">
      <alignment horizontal="center" vertical="center"/>
    </xf>
    <xf numFmtId="165" fontId="72" fillId="11" borderId="47" xfId="5" applyNumberFormat="1" applyFont="1" applyFill="1" applyBorder="1" applyAlignment="1">
      <alignment horizontal="center" vertical="center"/>
    </xf>
    <xf numFmtId="0" fontId="55" fillId="0" borderId="85" xfId="0" applyFont="1" applyBorder="1" applyAlignment="1">
      <alignment horizontal="justify" vertical="top" wrapText="1"/>
    </xf>
    <xf numFmtId="0" fontId="55" fillId="0" borderId="87" xfId="0" applyFont="1" applyFill="1" applyBorder="1" applyAlignment="1">
      <alignment horizontal="left" vertical="center" wrapText="1"/>
    </xf>
    <xf numFmtId="9" fontId="67" fillId="0" borderId="170" xfId="0" applyNumberFormat="1" applyFont="1" applyBorder="1" applyAlignment="1">
      <alignment horizontal="center" vertical="center"/>
    </xf>
    <xf numFmtId="0" fontId="55" fillId="0" borderId="117" xfId="0" applyFont="1" applyFill="1" applyBorder="1" applyAlignment="1">
      <alignment horizontal="left" vertical="center" wrapText="1"/>
    </xf>
    <xf numFmtId="0" fontId="55" fillId="0" borderId="117" xfId="0" applyFont="1" applyBorder="1" applyAlignment="1">
      <alignment horizontal="justify" vertical="center" wrapText="1"/>
    </xf>
    <xf numFmtId="0" fontId="66" fillId="0" borderId="131" xfId="0" applyFont="1" applyBorder="1" applyAlignment="1">
      <alignment horizontal="left" vertical="top" wrapText="1"/>
    </xf>
    <xf numFmtId="0" fontId="55" fillId="0" borderId="86" xfId="0" applyFont="1" applyBorder="1" applyAlignment="1">
      <alignment horizontal="justify" vertical="center" wrapText="1"/>
    </xf>
    <xf numFmtId="0" fontId="55" fillId="0" borderId="131" xfId="0" applyFont="1" applyFill="1" applyBorder="1" applyAlignment="1">
      <alignment vertical="top" wrapText="1"/>
    </xf>
    <xf numFmtId="0" fontId="55" fillId="0" borderId="133" xfId="0" applyFont="1" applyFill="1" applyBorder="1" applyAlignment="1">
      <alignment vertical="top" wrapText="1"/>
    </xf>
    <xf numFmtId="165" fontId="47" fillId="11" borderId="47" xfId="5" applyNumberFormat="1" applyFont="1" applyFill="1" applyBorder="1" applyAlignment="1">
      <alignment horizontal="center" vertical="center"/>
    </xf>
    <xf numFmtId="0" fontId="10" fillId="0" borderId="2" xfId="0" applyFont="1" applyFill="1" applyBorder="1" applyAlignment="1">
      <alignment horizontal="justify" vertical="center" wrapText="1"/>
    </xf>
    <xf numFmtId="0" fontId="66" fillId="0" borderId="87" xfId="0" applyFont="1" applyFill="1" applyBorder="1" applyAlignment="1">
      <alignment vertical="center" wrapText="1"/>
    </xf>
    <xf numFmtId="0" fontId="66" fillId="0" borderId="90" xfId="0" applyFont="1" applyFill="1" applyBorder="1" applyAlignment="1">
      <alignment vertical="top" wrapText="1"/>
    </xf>
    <xf numFmtId="0" fontId="55" fillId="0" borderId="1" xfId="0" applyFont="1" applyFill="1" applyBorder="1" applyAlignment="1">
      <alignment horizontal="justify" vertical="top" wrapText="1"/>
    </xf>
    <xf numFmtId="10" fontId="45" fillId="0" borderId="53" xfId="0" applyNumberFormat="1" applyFont="1" applyBorder="1" applyAlignment="1">
      <alignment horizontal="center" vertical="center"/>
    </xf>
    <xf numFmtId="10" fontId="67" fillId="0" borderId="143" xfId="0" applyNumberFormat="1" applyFont="1" applyBorder="1" applyAlignment="1">
      <alignment horizontal="center" vertical="center"/>
    </xf>
    <xf numFmtId="0" fontId="0" fillId="26" borderId="0" xfId="0" applyFont="1" applyFill="1"/>
    <xf numFmtId="0" fontId="53" fillId="26" borderId="0" xfId="0" applyFont="1" applyFill="1"/>
    <xf numFmtId="0" fontId="55" fillId="26" borderId="0" xfId="0" applyFont="1" applyFill="1" applyAlignment="1">
      <alignment horizontal="left"/>
    </xf>
    <xf numFmtId="0" fontId="0" fillId="26" borderId="0" xfId="0" applyFont="1" applyFill="1" applyAlignment="1">
      <alignment horizontal="center"/>
    </xf>
    <xf numFmtId="0" fontId="0" fillId="26" borderId="0" xfId="0" applyFill="1"/>
    <xf numFmtId="0" fontId="45" fillId="0" borderId="0" xfId="0" applyFont="1" applyAlignment="1">
      <alignment horizontal="right"/>
    </xf>
    <xf numFmtId="0" fontId="88" fillId="0" borderId="0" xfId="0" applyFont="1"/>
  </cellXfs>
  <cellStyles count="6">
    <cellStyle name="Millares" xfId="1" builtinId="3"/>
    <cellStyle name="Normal" xfId="0" builtinId="0"/>
    <cellStyle name="Normal 2" xfId="2" xr:uid="{00000000-0005-0000-0000-000004000000}"/>
    <cellStyle name="Normal 2 2" xfId="3" xr:uid="{00000000-0005-0000-0000-000005000000}"/>
    <cellStyle name="Normal 3" xfId="4" xr:uid="{00000000-0005-0000-0000-000006000000}"/>
    <cellStyle name="Porcentaje" xfId="5" builtinId="5"/>
  </cellStyles>
  <dxfs count="1088">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4</xdr:row>
      <xdr:rowOff>38100</xdr:rowOff>
    </xdr:from>
    <xdr:to>
      <xdr:col>3</xdr:col>
      <xdr:colOff>742950</xdr:colOff>
      <xdr:row>4</xdr:row>
      <xdr:rowOff>885825</xdr:rowOff>
    </xdr:to>
    <xdr:pic>
      <xdr:nvPicPr>
        <xdr:cNvPr id="2" name="1 Imagen">
          <a:extLst>
            <a:ext uri="{FF2B5EF4-FFF2-40B4-BE49-F238E27FC236}">
              <a16:creationId xmlns:a16="http://schemas.microsoft.com/office/drawing/2014/main" id="{AD509960-BF68-410B-A1A4-922D03F13F4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6123" b="17761"/>
        <a:stretch>
          <a:fillRect/>
        </a:stretch>
      </xdr:blipFill>
      <xdr:spPr bwMode="auto">
        <a:xfrm>
          <a:off x="361950" y="15640050"/>
          <a:ext cx="22669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857250</xdr:colOff>
      <xdr:row>30</xdr:row>
      <xdr:rowOff>1066801</xdr:rowOff>
    </xdr:from>
    <xdr:to>
      <xdr:col>8</xdr:col>
      <xdr:colOff>6797786</xdr:colOff>
      <xdr:row>30</xdr:row>
      <xdr:rowOff>4152901</xdr:rowOff>
    </xdr:to>
    <xdr:pic>
      <xdr:nvPicPr>
        <xdr:cNvPr id="3" name="Imagen 13" descr="Imagen: Seguimiento SUIT">
          <a:extLst>
            <a:ext uri="{FF2B5EF4-FFF2-40B4-BE49-F238E27FC236}">
              <a16:creationId xmlns:a16="http://schemas.microsoft.com/office/drawing/2014/main" id="{30655A33-E0FF-44D1-8C61-B62DC3DD1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4150" y="64770001"/>
          <a:ext cx="5940536" cy="3086100"/>
        </a:xfrm>
        <a:prstGeom prst="rect">
          <a:avLst/>
        </a:prstGeom>
        <a:noFill/>
        <a:ln w="9525">
          <a:solidFill>
            <a:schemeClr val="tx1"/>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762000</xdr:colOff>
      <xdr:row>11</xdr:row>
      <xdr:rowOff>2343150</xdr:rowOff>
    </xdr:from>
    <xdr:to>
      <xdr:col>8</xdr:col>
      <xdr:colOff>7496175</xdr:colOff>
      <xdr:row>11</xdr:row>
      <xdr:rowOff>5038725</xdr:rowOff>
    </xdr:to>
    <xdr:pic>
      <xdr:nvPicPr>
        <xdr:cNvPr id="4" name="Imagen 5" descr="Imagen: Los 10 subsistemas de riesgos de los 21 procesos, con 99 riesgos en total">
          <a:extLst>
            <a:ext uri="{FF2B5EF4-FFF2-40B4-BE49-F238E27FC236}">
              <a16:creationId xmlns:a16="http://schemas.microsoft.com/office/drawing/2014/main" id="{803B8F85-B314-46FE-ADEC-BF6EC6CBA7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868900" y="15087600"/>
          <a:ext cx="6734175" cy="269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2952750</xdr:colOff>
      <xdr:row>12</xdr:row>
      <xdr:rowOff>2133600</xdr:rowOff>
    </xdr:from>
    <xdr:to>
      <xdr:col>8</xdr:col>
      <xdr:colOff>7172325</xdr:colOff>
      <xdr:row>12</xdr:row>
      <xdr:rowOff>4495800</xdr:rowOff>
    </xdr:to>
    <xdr:pic>
      <xdr:nvPicPr>
        <xdr:cNvPr id="5" name="Imagen 3" descr="Imagen: Porcentaje de funcionarios que relacionan riesgos SICOF en los últimos 2 años">
          <a:extLst>
            <a:ext uri="{FF2B5EF4-FFF2-40B4-BE49-F238E27FC236}">
              <a16:creationId xmlns:a16="http://schemas.microsoft.com/office/drawing/2014/main" id="{4CCF0D33-E190-4F17-B500-4472EEBE9F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059650" y="20078700"/>
          <a:ext cx="421957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400050</xdr:colOff>
      <xdr:row>14</xdr:row>
      <xdr:rowOff>1866900</xdr:rowOff>
    </xdr:from>
    <xdr:to>
      <xdr:col>8</xdr:col>
      <xdr:colOff>3930512</xdr:colOff>
      <xdr:row>14</xdr:row>
      <xdr:rowOff>3771900</xdr:rowOff>
    </xdr:to>
    <xdr:pic>
      <xdr:nvPicPr>
        <xdr:cNvPr id="6" name="Imagen 44" descr="Imagen: Ubicación de la evaluación matriz de riesgos de corrupción 2021 en la web">
          <a:extLst>
            <a:ext uri="{FF2B5EF4-FFF2-40B4-BE49-F238E27FC236}">
              <a16:creationId xmlns:a16="http://schemas.microsoft.com/office/drawing/2014/main" id="{434919F8-1D03-4AAC-9C03-E4E9014BC6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506950" y="26746200"/>
          <a:ext cx="3530462" cy="1905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4225786</xdr:colOff>
      <xdr:row>14</xdr:row>
      <xdr:rowOff>1600200</xdr:rowOff>
    </xdr:from>
    <xdr:to>
      <xdr:col>8</xdr:col>
      <xdr:colOff>7273786</xdr:colOff>
      <xdr:row>14</xdr:row>
      <xdr:rowOff>3500982</xdr:rowOff>
    </xdr:to>
    <xdr:pic>
      <xdr:nvPicPr>
        <xdr:cNvPr id="7" name="Imagen 45" descr="Imagen: Ubicación de la  matriz de riesgos de corrupción 2022 en la web">
          <a:extLst>
            <a:ext uri="{FF2B5EF4-FFF2-40B4-BE49-F238E27FC236}">
              <a16:creationId xmlns:a16="http://schemas.microsoft.com/office/drawing/2014/main" id="{9CA6A4C7-7B03-4EEE-A183-0ECAE8E910E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332686" y="26479500"/>
          <a:ext cx="3048000" cy="190078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647700</xdr:colOff>
      <xdr:row>19</xdr:row>
      <xdr:rowOff>2076450</xdr:rowOff>
    </xdr:from>
    <xdr:to>
      <xdr:col>8</xdr:col>
      <xdr:colOff>7019925</xdr:colOff>
      <xdr:row>19</xdr:row>
      <xdr:rowOff>4438650</xdr:rowOff>
    </xdr:to>
    <xdr:pic>
      <xdr:nvPicPr>
        <xdr:cNvPr id="8" name="Imagen 6" descr="Imagen: Resultado de la evaluación a la efectividad de los controles y cumplimiento de planes de mejora 2021-2022">
          <a:extLst>
            <a:ext uri="{FF2B5EF4-FFF2-40B4-BE49-F238E27FC236}">
              <a16:creationId xmlns:a16="http://schemas.microsoft.com/office/drawing/2014/main" id="{14E04AD7-89F0-4CF9-B32C-67EFBD6F140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754600" y="40386000"/>
          <a:ext cx="637222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1771650</xdr:colOff>
      <xdr:row>22</xdr:row>
      <xdr:rowOff>1200150</xdr:rowOff>
    </xdr:from>
    <xdr:to>
      <xdr:col>8</xdr:col>
      <xdr:colOff>6096000</xdr:colOff>
      <xdr:row>22</xdr:row>
      <xdr:rowOff>3524250</xdr:rowOff>
    </xdr:to>
    <xdr:pic>
      <xdr:nvPicPr>
        <xdr:cNvPr id="9" name="Imagen 10" descr="Imagen: Informe de la Oficina de Control Interno al Comité de Coordinador de Control Interno y Calidad sobre los resultados del plan anticorrupción y atención al ciudadano">
          <a:extLst>
            <a:ext uri="{FF2B5EF4-FFF2-40B4-BE49-F238E27FC236}">
              <a16:creationId xmlns:a16="http://schemas.microsoft.com/office/drawing/2014/main" id="{BF08AA2A-1013-4096-A2F6-4418913296F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878550" y="49110900"/>
          <a:ext cx="432435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1238250</xdr:colOff>
      <xdr:row>23</xdr:row>
      <xdr:rowOff>2350229</xdr:rowOff>
    </xdr:from>
    <xdr:to>
      <xdr:col>8</xdr:col>
      <xdr:colOff>7048500</xdr:colOff>
      <xdr:row>23</xdr:row>
      <xdr:rowOff>5114925</xdr:rowOff>
    </xdr:to>
    <xdr:pic>
      <xdr:nvPicPr>
        <xdr:cNvPr id="10" name="Imagen 12" descr="Imagen: Informe de Planeación la Comité Coordinador de Control Interno y Calidad en relación a la gestión de los riesgos LAFT.">
          <a:extLst>
            <a:ext uri="{FF2B5EF4-FFF2-40B4-BE49-F238E27FC236}">
              <a16:creationId xmlns:a16="http://schemas.microsoft.com/office/drawing/2014/main" id="{7FC4E8EE-5050-4BCC-92D9-896EC3E204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725400" y="54318629"/>
          <a:ext cx="5810250" cy="2764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3745526</xdr:colOff>
      <xdr:row>36</xdr:row>
      <xdr:rowOff>1866900</xdr:rowOff>
    </xdr:from>
    <xdr:to>
      <xdr:col>8</xdr:col>
      <xdr:colOff>7353300</xdr:colOff>
      <xdr:row>36</xdr:row>
      <xdr:rowOff>4126328</xdr:rowOff>
    </xdr:to>
    <xdr:pic>
      <xdr:nvPicPr>
        <xdr:cNvPr id="11" name="Imagen 10" descr="Imagen: Manual de rendición de cuentas">
          <a:extLst>
            <a:ext uri="{FF2B5EF4-FFF2-40B4-BE49-F238E27FC236}">
              <a16:creationId xmlns:a16="http://schemas.microsoft.com/office/drawing/2014/main" id="{0BC99D76-22E6-4F96-865C-D79274913742}"/>
            </a:ext>
          </a:extLst>
        </xdr:cNvPr>
        <xdr:cNvPicPr>
          <a:picLocks noChangeAspect="1"/>
        </xdr:cNvPicPr>
      </xdr:nvPicPr>
      <xdr:blipFill>
        <a:blip xmlns:r="http://schemas.openxmlformats.org/officeDocument/2006/relationships" r:embed="rId10"/>
        <a:stretch>
          <a:fillRect/>
        </a:stretch>
      </xdr:blipFill>
      <xdr:spPr>
        <a:xfrm>
          <a:off x="15232676" y="73761600"/>
          <a:ext cx="3607774" cy="225942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247650</xdr:colOff>
      <xdr:row>82</xdr:row>
      <xdr:rowOff>2171700</xdr:rowOff>
    </xdr:from>
    <xdr:to>
      <xdr:col>8</xdr:col>
      <xdr:colOff>2400300</xdr:colOff>
      <xdr:row>82</xdr:row>
      <xdr:rowOff>4948008</xdr:rowOff>
    </xdr:to>
    <xdr:pic>
      <xdr:nvPicPr>
        <xdr:cNvPr id="12" name="Imagen 7" descr="Imagen: Juego de los dados para socialización de valores de integridad">
          <a:extLst>
            <a:ext uri="{FF2B5EF4-FFF2-40B4-BE49-F238E27FC236}">
              <a16:creationId xmlns:a16="http://schemas.microsoft.com/office/drawing/2014/main" id="{54AB719B-E86F-481D-A424-F97DAE99D53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734800" y="164877750"/>
          <a:ext cx="2152650" cy="2776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2698344</xdr:colOff>
      <xdr:row>82</xdr:row>
      <xdr:rowOff>2495550</xdr:rowOff>
    </xdr:from>
    <xdr:to>
      <xdr:col>8</xdr:col>
      <xdr:colOff>7516879</xdr:colOff>
      <xdr:row>82</xdr:row>
      <xdr:rowOff>4724400</xdr:rowOff>
    </xdr:to>
    <xdr:pic>
      <xdr:nvPicPr>
        <xdr:cNvPr id="15" name="Imagen 14" descr="Imagen: Entrega de incentivos a funcionarios por cumplimiento de valores del código de ética">
          <a:extLst>
            <a:ext uri="{FF2B5EF4-FFF2-40B4-BE49-F238E27FC236}">
              <a16:creationId xmlns:a16="http://schemas.microsoft.com/office/drawing/2014/main" id="{6C34E891-34FD-42FB-BA20-C9C4809EFBA0}"/>
            </a:ext>
          </a:extLst>
        </xdr:cNvPr>
        <xdr:cNvPicPr>
          <a:picLocks noChangeAspect="1"/>
        </xdr:cNvPicPr>
      </xdr:nvPicPr>
      <xdr:blipFill>
        <a:blip xmlns:r="http://schemas.openxmlformats.org/officeDocument/2006/relationships" r:embed="rId12"/>
        <a:stretch>
          <a:fillRect/>
        </a:stretch>
      </xdr:blipFill>
      <xdr:spPr>
        <a:xfrm>
          <a:off x="14185494" y="165201600"/>
          <a:ext cx="4818535" cy="2228850"/>
        </a:xfrm>
        <a:prstGeom prst="rect">
          <a:avLst/>
        </a:prstGeom>
      </xdr:spPr>
    </xdr:pic>
    <xdr:clientData/>
  </xdr:twoCellAnchor>
  <xdr:twoCellAnchor editAs="oneCell">
    <xdr:from>
      <xdr:col>8</xdr:col>
      <xdr:colOff>2952750</xdr:colOff>
      <xdr:row>57</xdr:row>
      <xdr:rowOff>2992344</xdr:rowOff>
    </xdr:from>
    <xdr:to>
      <xdr:col>8</xdr:col>
      <xdr:colOff>7262812</xdr:colOff>
      <xdr:row>57</xdr:row>
      <xdr:rowOff>5157787</xdr:rowOff>
    </xdr:to>
    <xdr:pic>
      <xdr:nvPicPr>
        <xdr:cNvPr id="13" name="Imagen 12" descr="Imagen: Informe de estadísticas de manifestaciones a gestión de servicios">
          <a:extLst>
            <a:ext uri="{FF2B5EF4-FFF2-40B4-BE49-F238E27FC236}">
              <a16:creationId xmlns:a16="http://schemas.microsoft.com/office/drawing/2014/main" id="{A5DDCE1A-67D4-4566-AA15-E507EAF1D3C7}"/>
            </a:ext>
          </a:extLst>
        </xdr:cNvPr>
        <xdr:cNvPicPr>
          <a:picLocks noChangeAspect="1"/>
        </xdr:cNvPicPr>
      </xdr:nvPicPr>
      <xdr:blipFill rotWithShape="1">
        <a:blip xmlns:r="http://schemas.openxmlformats.org/officeDocument/2006/relationships" r:embed="rId13"/>
        <a:srcRect l="2033" r="2810"/>
        <a:stretch/>
      </xdr:blipFill>
      <xdr:spPr>
        <a:xfrm>
          <a:off x="21869400" y="145638744"/>
          <a:ext cx="4310062" cy="2165443"/>
        </a:xfrm>
        <a:prstGeom prst="rect">
          <a:avLst/>
        </a:prstGeom>
        <a:ln>
          <a:noFill/>
        </a:ln>
      </xdr:spPr>
    </xdr:pic>
    <xdr:clientData/>
  </xdr:twoCellAnchor>
  <xdr:twoCellAnchor editAs="oneCell">
    <xdr:from>
      <xdr:col>8</xdr:col>
      <xdr:colOff>342900</xdr:colOff>
      <xdr:row>39</xdr:row>
      <xdr:rowOff>742950</xdr:rowOff>
    </xdr:from>
    <xdr:to>
      <xdr:col>8</xdr:col>
      <xdr:colOff>7581900</xdr:colOff>
      <xdr:row>39</xdr:row>
      <xdr:rowOff>4210050</xdr:rowOff>
    </xdr:to>
    <xdr:pic>
      <xdr:nvPicPr>
        <xdr:cNvPr id="18" name="Imagen 16" descr="Imagen: Ubicación de la información acerca de la Rendición de Cuentas">
          <a:extLst>
            <a:ext uri="{FF2B5EF4-FFF2-40B4-BE49-F238E27FC236}">
              <a16:creationId xmlns:a16="http://schemas.microsoft.com/office/drawing/2014/main" id="{C8001861-5D47-4B99-9A80-41E3EAE1CF6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268950" y="99745800"/>
          <a:ext cx="723900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38</xdr:row>
      <xdr:rowOff>2257425</xdr:rowOff>
    </xdr:from>
    <xdr:to>
      <xdr:col>8</xdr:col>
      <xdr:colOff>7772400</xdr:colOff>
      <xdr:row>38</xdr:row>
      <xdr:rowOff>4743450</xdr:rowOff>
    </xdr:to>
    <xdr:pic>
      <xdr:nvPicPr>
        <xdr:cNvPr id="19" name="Imagen 17" descr="Imagen: Menú de participación ciudadana">
          <a:extLst>
            <a:ext uri="{FF2B5EF4-FFF2-40B4-BE49-F238E27FC236}">
              <a16:creationId xmlns:a16="http://schemas.microsoft.com/office/drawing/2014/main" id="{3EB0ACB5-9872-4ABA-888A-49844B509D5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307050" y="96383475"/>
          <a:ext cx="7391400"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2590800</xdr:colOff>
      <xdr:row>42</xdr:row>
      <xdr:rowOff>2933700</xdr:rowOff>
    </xdr:from>
    <xdr:to>
      <xdr:col>8</xdr:col>
      <xdr:colOff>7505700</xdr:colOff>
      <xdr:row>42</xdr:row>
      <xdr:rowOff>5105400</xdr:rowOff>
    </xdr:to>
    <xdr:pic>
      <xdr:nvPicPr>
        <xdr:cNvPr id="20" name="Imagen 18" descr="Imagen: Ubicación informe espacios de  participación de la Gerencia ">
          <a:extLst>
            <a:ext uri="{FF2B5EF4-FFF2-40B4-BE49-F238E27FC236}">
              <a16:creationId xmlns:a16="http://schemas.microsoft.com/office/drawing/2014/main" id="{DF811EBA-3970-4EBC-8C2B-C0084F9400A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516850" y="110890050"/>
          <a:ext cx="491490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4362450</xdr:colOff>
      <xdr:row>61</xdr:row>
      <xdr:rowOff>2305050</xdr:rowOff>
    </xdr:from>
    <xdr:to>
      <xdr:col>8</xdr:col>
      <xdr:colOff>7143364</xdr:colOff>
      <xdr:row>61</xdr:row>
      <xdr:rowOff>5181601</xdr:rowOff>
    </xdr:to>
    <xdr:pic>
      <xdr:nvPicPr>
        <xdr:cNvPr id="21" name="Imagen 20" descr="Grafica: Tiempos de respuesta a Solicitudes">
          <a:extLst>
            <a:ext uri="{FF2B5EF4-FFF2-40B4-BE49-F238E27FC236}">
              <a16:creationId xmlns:a16="http://schemas.microsoft.com/office/drawing/2014/main" id="{CC4DBFA4-2EB5-42CC-8304-C191F4FD68F1}"/>
            </a:ext>
          </a:extLst>
        </xdr:cNvPr>
        <xdr:cNvPicPr>
          <a:picLocks noChangeAspect="1"/>
        </xdr:cNvPicPr>
      </xdr:nvPicPr>
      <xdr:blipFill>
        <a:blip xmlns:r="http://schemas.openxmlformats.org/officeDocument/2006/relationships" r:embed="rId17"/>
        <a:stretch>
          <a:fillRect/>
        </a:stretch>
      </xdr:blipFill>
      <xdr:spPr>
        <a:xfrm>
          <a:off x="23279100" y="155638500"/>
          <a:ext cx="2780914" cy="2876551"/>
        </a:xfrm>
        <a:prstGeom prst="rect">
          <a:avLst/>
        </a:prstGeom>
      </xdr:spPr>
    </xdr:pic>
    <xdr:clientData/>
  </xdr:twoCellAnchor>
  <xdr:twoCellAnchor editAs="oneCell">
    <xdr:from>
      <xdr:col>8</xdr:col>
      <xdr:colOff>619678</xdr:colOff>
      <xdr:row>61</xdr:row>
      <xdr:rowOff>2781300</xdr:rowOff>
    </xdr:from>
    <xdr:to>
      <xdr:col>8</xdr:col>
      <xdr:colOff>3580201</xdr:colOff>
      <xdr:row>61</xdr:row>
      <xdr:rowOff>4953000</xdr:rowOff>
    </xdr:to>
    <xdr:pic>
      <xdr:nvPicPr>
        <xdr:cNvPr id="22" name="Imagen 21" descr="Tabla: Solicitudes negadas con tiempos de respuesta">
          <a:extLst>
            <a:ext uri="{FF2B5EF4-FFF2-40B4-BE49-F238E27FC236}">
              <a16:creationId xmlns:a16="http://schemas.microsoft.com/office/drawing/2014/main" id="{CB7F532B-1EFA-4F7B-A667-CA2C6FEEB5D3}"/>
            </a:ext>
          </a:extLst>
        </xdr:cNvPr>
        <xdr:cNvPicPr>
          <a:picLocks noChangeAspect="1"/>
        </xdr:cNvPicPr>
      </xdr:nvPicPr>
      <xdr:blipFill>
        <a:blip xmlns:r="http://schemas.openxmlformats.org/officeDocument/2006/relationships" r:embed="rId18"/>
        <a:stretch>
          <a:fillRect/>
        </a:stretch>
      </xdr:blipFill>
      <xdr:spPr>
        <a:xfrm>
          <a:off x="19536328" y="156114750"/>
          <a:ext cx="2960523" cy="2171700"/>
        </a:xfrm>
        <a:prstGeom prst="rect">
          <a:avLst/>
        </a:prstGeom>
      </xdr:spPr>
    </xdr:pic>
    <xdr:clientData/>
  </xdr:twoCellAnchor>
  <xdr:twoCellAnchor editAs="oneCell">
    <xdr:from>
      <xdr:col>8</xdr:col>
      <xdr:colOff>133350</xdr:colOff>
      <xdr:row>62</xdr:row>
      <xdr:rowOff>1172420</xdr:rowOff>
    </xdr:from>
    <xdr:to>
      <xdr:col>8</xdr:col>
      <xdr:colOff>3180652</xdr:colOff>
      <xdr:row>62</xdr:row>
      <xdr:rowOff>3476097</xdr:rowOff>
    </xdr:to>
    <xdr:pic>
      <xdr:nvPicPr>
        <xdr:cNvPr id="26" name="Imagen 25" descr="Imagen: Satisfacción global segundo trimestre">
          <a:extLst>
            <a:ext uri="{FF2B5EF4-FFF2-40B4-BE49-F238E27FC236}">
              <a16:creationId xmlns:a16="http://schemas.microsoft.com/office/drawing/2014/main" id="{6D93AB56-59F6-429F-A263-CD01AF4BD0EF}"/>
            </a:ext>
          </a:extLst>
        </xdr:cNvPr>
        <xdr:cNvPicPr>
          <a:picLocks noChangeAspect="1"/>
        </xdr:cNvPicPr>
      </xdr:nvPicPr>
      <xdr:blipFill>
        <a:blip xmlns:r="http://schemas.openxmlformats.org/officeDocument/2006/relationships" r:embed="rId19"/>
        <a:stretch>
          <a:fillRect/>
        </a:stretch>
      </xdr:blipFill>
      <xdr:spPr>
        <a:xfrm>
          <a:off x="19050000" y="159706520"/>
          <a:ext cx="3047302" cy="2303677"/>
        </a:xfrm>
        <a:prstGeom prst="rect">
          <a:avLst/>
        </a:prstGeom>
      </xdr:spPr>
    </xdr:pic>
    <xdr:clientData/>
  </xdr:twoCellAnchor>
  <xdr:twoCellAnchor editAs="oneCell">
    <xdr:from>
      <xdr:col>8</xdr:col>
      <xdr:colOff>3562350</xdr:colOff>
      <xdr:row>62</xdr:row>
      <xdr:rowOff>1190578</xdr:rowOff>
    </xdr:from>
    <xdr:to>
      <xdr:col>8</xdr:col>
      <xdr:colOff>6579486</xdr:colOff>
      <xdr:row>62</xdr:row>
      <xdr:rowOff>3467100</xdr:rowOff>
    </xdr:to>
    <xdr:pic>
      <xdr:nvPicPr>
        <xdr:cNvPr id="27" name="Imagen 26" descr="Imagen: Satisfacción global primer semestre">
          <a:extLst>
            <a:ext uri="{FF2B5EF4-FFF2-40B4-BE49-F238E27FC236}">
              <a16:creationId xmlns:a16="http://schemas.microsoft.com/office/drawing/2014/main" id="{4B62ADD0-ACD7-43A7-94A8-309FD59D3449}"/>
            </a:ext>
          </a:extLst>
        </xdr:cNvPr>
        <xdr:cNvPicPr>
          <a:picLocks noChangeAspect="1"/>
        </xdr:cNvPicPr>
      </xdr:nvPicPr>
      <xdr:blipFill>
        <a:blip xmlns:r="http://schemas.openxmlformats.org/officeDocument/2006/relationships" r:embed="rId20"/>
        <a:stretch>
          <a:fillRect/>
        </a:stretch>
      </xdr:blipFill>
      <xdr:spPr>
        <a:xfrm>
          <a:off x="22479000" y="159724678"/>
          <a:ext cx="3017136" cy="2276522"/>
        </a:xfrm>
        <a:prstGeom prst="rect">
          <a:avLst/>
        </a:prstGeom>
      </xdr:spPr>
    </xdr:pic>
    <xdr:clientData/>
  </xdr:twoCellAnchor>
  <xdr:twoCellAnchor editAs="oneCell">
    <xdr:from>
      <xdr:col>8</xdr:col>
      <xdr:colOff>2038350</xdr:colOff>
      <xdr:row>67</xdr:row>
      <xdr:rowOff>976311</xdr:rowOff>
    </xdr:from>
    <xdr:to>
      <xdr:col>8</xdr:col>
      <xdr:colOff>5786436</xdr:colOff>
      <xdr:row>67</xdr:row>
      <xdr:rowOff>3320562</xdr:rowOff>
    </xdr:to>
    <xdr:pic>
      <xdr:nvPicPr>
        <xdr:cNvPr id="28" name="Imagen 27" descr="Imagen: Documentos publicados en datos abiertos">
          <a:extLst>
            <a:ext uri="{FF2B5EF4-FFF2-40B4-BE49-F238E27FC236}">
              <a16:creationId xmlns:a16="http://schemas.microsoft.com/office/drawing/2014/main" id="{6B87267B-377A-4C77-A74A-98ED25094C19}"/>
            </a:ext>
          </a:extLst>
        </xdr:cNvPr>
        <xdr:cNvPicPr>
          <a:picLocks noChangeAspect="1"/>
        </xdr:cNvPicPr>
      </xdr:nvPicPr>
      <xdr:blipFill rotWithShape="1">
        <a:blip xmlns:r="http://schemas.openxmlformats.org/officeDocument/2006/relationships" r:embed="rId21"/>
        <a:srcRect l="1444" r="57989"/>
        <a:stretch/>
      </xdr:blipFill>
      <xdr:spPr>
        <a:xfrm>
          <a:off x="20955000" y="165625461"/>
          <a:ext cx="3748086" cy="2344251"/>
        </a:xfrm>
        <a:prstGeom prst="rect">
          <a:avLst/>
        </a:prstGeom>
        <a:ln>
          <a:solidFill>
            <a:schemeClr val="tx1"/>
          </a:solidFill>
        </a:ln>
      </xdr:spPr>
    </xdr:pic>
    <xdr:clientData/>
  </xdr:twoCellAnchor>
  <xdr:twoCellAnchor editAs="oneCell">
    <xdr:from>
      <xdr:col>8</xdr:col>
      <xdr:colOff>3857995</xdr:colOff>
      <xdr:row>73</xdr:row>
      <xdr:rowOff>723900</xdr:rowOff>
    </xdr:from>
    <xdr:to>
      <xdr:col>8</xdr:col>
      <xdr:colOff>7655814</xdr:colOff>
      <xdr:row>73</xdr:row>
      <xdr:rowOff>3141967</xdr:rowOff>
    </xdr:to>
    <xdr:pic>
      <xdr:nvPicPr>
        <xdr:cNvPr id="30" name="Imagen 29" descr="Imagen: Reporte de capacitaciones">
          <a:extLst>
            <a:ext uri="{FF2B5EF4-FFF2-40B4-BE49-F238E27FC236}">
              <a16:creationId xmlns:a16="http://schemas.microsoft.com/office/drawing/2014/main" id="{960BC748-A460-4BAF-9608-23E1293DEBEC}"/>
            </a:ext>
          </a:extLst>
        </xdr:cNvPr>
        <xdr:cNvPicPr>
          <a:picLocks noChangeAspect="1"/>
        </xdr:cNvPicPr>
      </xdr:nvPicPr>
      <xdr:blipFill>
        <a:blip xmlns:r="http://schemas.openxmlformats.org/officeDocument/2006/relationships" r:embed="rId22"/>
        <a:stretch>
          <a:fillRect/>
        </a:stretch>
      </xdr:blipFill>
      <xdr:spPr>
        <a:xfrm>
          <a:off x="22774645" y="181927500"/>
          <a:ext cx="3797819" cy="2418067"/>
        </a:xfrm>
        <a:prstGeom prst="rect">
          <a:avLst/>
        </a:prstGeom>
      </xdr:spPr>
    </xdr:pic>
    <xdr:clientData/>
  </xdr:twoCellAnchor>
  <xdr:twoCellAnchor editAs="oneCell">
    <xdr:from>
      <xdr:col>8</xdr:col>
      <xdr:colOff>285750</xdr:colOff>
      <xdr:row>55</xdr:row>
      <xdr:rowOff>2343150</xdr:rowOff>
    </xdr:from>
    <xdr:to>
      <xdr:col>8</xdr:col>
      <xdr:colOff>7677150</xdr:colOff>
      <xdr:row>55</xdr:row>
      <xdr:rowOff>4848225</xdr:rowOff>
    </xdr:to>
    <xdr:pic>
      <xdr:nvPicPr>
        <xdr:cNvPr id="31" name="Imagen 21" descr="Tabla: medios de comunicación utilizados para tramitar las PQRSDF">
          <a:extLst>
            <a:ext uri="{FF2B5EF4-FFF2-40B4-BE49-F238E27FC236}">
              <a16:creationId xmlns:a16="http://schemas.microsoft.com/office/drawing/2014/main" id="{3BA23F66-033A-4713-876E-F8FB652B660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744325" y="117195600"/>
          <a:ext cx="739140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5334000</xdr:colOff>
      <xdr:row>56</xdr:row>
      <xdr:rowOff>1323975</xdr:rowOff>
    </xdr:from>
    <xdr:to>
      <xdr:col>8</xdr:col>
      <xdr:colOff>7448550</xdr:colOff>
      <xdr:row>57</xdr:row>
      <xdr:rowOff>9525</xdr:rowOff>
    </xdr:to>
    <xdr:pic>
      <xdr:nvPicPr>
        <xdr:cNvPr id="32" name="Imagen 24" descr="Imagen: piezas publicitarias sobre los canales de comunicación">
          <a:extLst>
            <a:ext uri="{FF2B5EF4-FFF2-40B4-BE49-F238E27FC236}">
              <a16:creationId xmlns:a16="http://schemas.microsoft.com/office/drawing/2014/main" id="{4D314253-56F4-4F18-9098-8CF7D553999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4250650" y="139703175"/>
          <a:ext cx="2114550" cy="287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495300</xdr:colOff>
      <xdr:row>56</xdr:row>
      <xdr:rowOff>1381125</xdr:rowOff>
    </xdr:from>
    <xdr:to>
      <xdr:col>8</xdr:col>
      <xdr:colOff>2276475</xdr:colOff>
      <xdr:row>56</xdr:row>
      <xdr:rowOff>4200525</xdr:rowOff>
    </xdr:to>
    <xdr:pic>
      <xdr:nvPicPr>
        <xdr:cNvPr id="33" name="Imagen 25" descr="Imagen: piezas publicitarias sobre los canales de comunicación&#10;">
          <a:extLst>
            <a:ext uri="{FF2B5EF4-FFF2-40B4-BE49-F238E27FC236}">
              <a16:creationId xmlns:a16="http://schemas.microsoft.com/office/drawing/2014/main" id="{51075B07-8295-43D3-9504-E2A284C768E4}"/>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9411950" y="139760325"/>
          <a:ext cx="1781175"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3048000</xdr:colOff>
      <xdr:row>56</xdr:row>
      <xdr:rowOff>1409700</xdr:rowOff>
    </xdr:from>
    <xdr:to>
      <xdr:col>8</xdr:col>
      <xdr:colOff>4676775</xdr:colOff>
      <xdr:row>57</xdr:row>
      <xdr:rowOff>38100</xdr:rowOff>
    </xdr:to>
    <xdr:pic>
      <xdr:nvPicPr>
        <xdr:cNvPr id="34" name="Imagen 27" descr="Imagen: piezas publicitarias sobre los canales de comunicación">
          <a:extLst>
            <a:ext uri="{FF2B5EF4-FFF2-40B4-BE49-F238E27FC236}">
              <a16:creationId xmlns:a16="http://schemas.microsoft.com/office/drawing/2014/main" id="{97A209AC-7457-4BC8-BDE4-672B9CE6CBCD}"/>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1964650" y="139788900"/>
          <a:ext cx="1628775"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4895850</xdr:colOff>
      <xdr:row>60</xdr:row>
      <xdr:rowOff>104775</xdr:rowOff>
    </xdr:from>
    <xdr:to>
      <xdr:col>8</xdr:col>
      <xdr:colOff>7530433</xdr:colOff>
      <xdr:row>60</xdr:row>
      <xdr:rowOff>3266509</xdr:rowOff>
    </xdr:to>
    <xdr:pic>
      <xdr:nvPicPr>
        <xdr:cNvPr id="35" name="Imagen 34" descr="Imagen: Ubicación del Normograma">
          <a:extLst>
            <a:ext uri="{FF2B5EF4-FFF2-40B4-BE49-F238E27FC236}">
              <a16:creationId xmlns:a16="http://schemas.microsoft.com/office/drawing/2014/main" id="{04009383-A71F-4805-8EA7-E8F42E5B75DD}"/>
            </a:ext>
          </a:extLst>
        </xdr:cNvPr>
        <xdr:cNvPicPr>
          <a:picLocks noChangeAspect="1"/>
        </xdr:cNvPicPr>
      </xdr:nvPicPr>
      <xdr:blipFill>
        <a:blip xmlns:r="http://schemas.openxmlformats.org/officeDocument/2006/relationships" r:embed="rId27"/>
        <a:stretch>
          <a:fillRect/>
        </a:stretch>
      </xdr:blipFill>
      <xdr:spPr>
        <a:xfrm>
          <a:off x="16354425" y="131645025"/>
          <a:ext cx="2634583" cy="315220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0</xdr:colOff>
      <xdr:row>0</xdr:row>
      <xdr:rowOff>0</xdr:rowOff>
    </xdr:from>
    <xdr:to>
      <xdr:col>8</xdr:col>
      <xdr:colOff>7848600</xdr:colOff>
      <xdr:row>3</xdr:row>
      <xdr:rowOff>952500</xdr:rowOff>
    </xdr:to>
    <xdr:pic>
      <xdr:nvPicPr>
        <xdr:cNvPr id="16" name="Imagen 15" descr="Imagen: Portada segundo informe de seguimiento a las estrategias del plan anticorrupción y atención al ciudadano 2022, con corte a agosto 2022.">
          <a:extLst>
            <a:ext uri="{FF2B5EF4-FFF2-40B4-BE49-F238E27FC236}">
              <a16:creationId xmlns:a16="http://schemas.microsoft.com/office/drawing/2014/main" id="{C1210D8F-6821-4D9B-8459-290D500F2525}"/>
            </a:ext>
          </a:extLst>
        </xdr:cNvPr>
        <xdr:cNvPicPr>
          <a:picLocks noChangeAspect="1"/>
        </xdr:cNvPicPr>
      </xdr:nvPicPr>
      <xdr:blipFill rotWithShape="1">
        <a:blip xmlns:r="http://schemas.openxmlformats.org/officeDocument/2006/relationships" r:embed="rId28"/>
        <a:srcRect r="582" b="590"/>
        <a:stretch/>
      </xdr:blipFill>
      <xdr:spPr>
        <a:xfrm>
          <a:off x="57150" y="0"/>
          <a:ext cx="22783800" cy="1604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9</xdr:row>
      <xdr:rowOff>0</xdr:rowOff>
    </xdr:from>
    <xdr:to>
      <xdr:col>30</xdr:col>
      <xdr:colOff>133350</xdr:colOff>
      <xdr:row>14</xdr:row>
      <xdr:rowOff>1447800</xdr:rowOff>
    </xdr:to>
    <xdr:pic>
      <xdr:nvPicPr>
        <xdr:cNvPr id="27659" name="Imagen 1" descr="Evidencia seguimiento al SUIT">
          <a:extLst>
            <a:ext uri="{FF2B5EF4-FFF2-40B4-BE49-F238E27FC236}">
              <a16:creationId xmlns:a16="http://schemas.microsoft.com/office/drawing/2014/main" id="{86A595FE-31AA-4E7F-A9D4-D4666E209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0" y="2266950"/>
          <a:ext cx="9277350" cy="583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xdr:colOff>
      <xdr:row>14</xdr:row>
      <xdr:rowOff>1133475</xdr:rowOff>
    </xdr:from>
    <xdr:to>
      <xdr:col>30</xdr:col>
      <xdr:colOff>180975</xdr:colOff>
      <xdr:row>15</xdr:row>
      <xdr:rowOff>114300</xdr:rowOff>
    </xdr:to>
    <xdr:pic>
      <xdr:nvPicPr>
        <xdr:cNvPr id="27660" name="Imagen 2" descr="Evidencia seguimiento al SUIT">
          <a:extLst>
            <a:ext uri="{FF2B5EF4-FFF2-40B4-BE49-F238E27FC236}">
              <a16:creationId xmlns:a16="http://schemas.microsoft.com/office/drawing/2014/main" id="{6126F46E-E15C-45AD-B6BF-98254C5D1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21050" y="7791450"/>
          <a:ext cx="93059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180975</xdr:colOff>
      <xdr:row>0</xdr:row>
      <xdr:rowOff>104775</xdr:rowOff>
    </xdr:from>
    <xdr:to>
      <xdr:col>34</xdr:col>
      <xdr:colOff>133350</xdr:colOff>
      <xdr:row>15</xdr:row>
      <xdr:rowOff>295275</xdr:rowOff>
    </xdr:to>
    <xdr:pic>
      <xdr:nvPicPr>
        <xdr:cNvPr id="26634" name="Imagen 1" descr="Evidencia seguimiento SUIT">
          <a:extLst>
            <a:ext uri="{FF2B5EF4-FFF2-40B4-BE49-F238E27FC236}">
              <a16:creationId xmlns:a16="http://schemas.microsoft.com/office/drawing/2014/main" id="{82FF0FE8-16F2-4D9E-8D19-EC928AB19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3175" y="104775"/>
          <a:ext cx="6362700" cy="511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12"/>
  <sheetViews>
    <sheetView tabSelected="1" topLeftCell="A88" zoomScale="50" zoomScaleNormal="50" zoomScaleSheetLayoutView="50" workbookViewId="0">
      <selection activeCell="I100" sqref="I100"/>
    </sheetView>
  </sheetViews>
  <sheetFormatPr baseColWidth="10" defaultRowHeight="17.25"/>
  <cols>
    <col min="1" max="1" width="0.85546875" customWidth="1"/>
    <col min="2" max="2" width="18.28515625" style="1" customWidth="1"/>
    <col min="3" max="3" width="9.140625" style="9" customWidth="1"/>
    <col min="4" max="4" width="78.140625" style="12" customWidth="1"/>
    <col min="5" max="5" width="64" style="1" customWidth="1"/>
    <col min="6" max="6" width="19.28515625" style="1" customWidth="1"/>
    <col min="7" max="7" width="33.7109375" style="10" customWidth="1"/>
    <col min="8" max="8" width="1" customWidth="1"/>
    <col min="9" max="9" width="118.28515625" style="25" customWidth="1"/>
    <col min="10" max="10" width="16.5703125" style="23" customWidth="1"/>
    <col min="11" max="11" width="1.42578125" customWidth="1"/>
  </cols>
  <sheetData>
    <row r="1" spans="1:12" ht="369" customHeight="1">
      <c r="A1" s="64"/>
      <c r="B1" s="299"/>
      <c r="C1" s="300"/>
      <c r="D1" s="300"/>
      <c r="E1" s="300"/>
      <c r="F1" s="300"/>
      <c r="G1" s="300"/>
      <c r="H1" s="64"/>
    </row>
    <row r="2" spans="1:12" ht="409.5" customHeight="1">
      <c r="A2" s="64"/>
      <c r="B2" s="299"/>
      <c r="C2" s="300"/>
      <c r="D2" s="300"/>
      <c r="E2" s="300"/>
      <c r="F2" s="300"/>
      <c r="G2" s="300"/>
      <c r="H2" s="64"/>
    </row>
    <row r="3" spans="1:12" ht="408.75" customHeight="1">
      <c r="A3" s="64"/>
      <c r="B3" s="311"/>
      <c r="C3" s="312"/>
      <c r="D3" s="312"/>
      <c r="E3" s="312"/>
      <c r="F3" s="312"/>
      <c r="G3" s="312"/>
      <c r="H3" s="64"/>
    </row>
    <row r="4" spans="1:12" ht="75.75" customHeight="1" thickBot="1">
      <c r="A4" s="64"/>
      <c r="B4" s="111"/>
      <c r="C4" s="112"/>
      <c r="D4" s="112"/>
      <c r="E4" s="112"/>
      <c r="F4" s="112"/>
      <c r="G4" s="112"/>
      <c r="H4" s="64"/>
    </row>
    <row r="5" spans="1:12" ht="73.5" customHeight="1" thickBot="1">
      <c r="A5" s="64"/>
      <c r="B5" s="317" t="s">
        <v>0</v>
      </c>
      <c r="C5" s="318"/>
      <c r="D5" s="102" t="s">
        <v>399</v>
      </c>
      <c r="E5" s="101"/>
      <c r="F5" s="101"/>
      <c r="G5" s="101"/>
      <c r="H5" s="319"/>
      <c r="I5" s="320"/>
      <c r="J5" s="321"/>
    </row>
    <row r="6" spans="1:12" ht="63.75" customHeight="1" thickBot="1">
      <c r="A6" s="64"/>
      <c r="B6" s="313" t="s">
        <v>1</v>
      </c>
      <c r="C6" s="314"/>
      <c r="D6" s="314"/>
      <c r="E6" s="314"/>
      <c r="F6" s="314"/>
      <c r="G6" s="314"/>
      <c r="I6" s="315" t="s">
        <v>403</v>
      </c>
      <c r="J6" s="316"/>
    </row>
    <row r="7" spans="1:12" ht="35.25" customHeight="1" thickBot="1">
      <c r="A7" s="64"/>
      <c r="B7" s="41" t="s">
        <v>2</v>
      </c>
      <c r="C7" s="189" t="s">
        <v>3</v>
      </c>
      <c r="D7" s="190"/>
      <c r="E7" s="72" t="s">
        <v>4</v>
      </c>
      <c r="F7" s="72" t="s">
        <v>5</v>
      </c>
      <c r="G7" s="73" t="s">
        <v>6</v>
      </c>
      <c r="I7" s="27" t="s">
        <v>400</v>
      </c>
      <c r="J7" s="24" t="s">
        <v>401</v>
      </c>
      <c r="L7" s="99" t="s">
        <v>458</v>
      </c>
    </row>
    <row r="8" spans="1:12" ht="129" customHeight="1" thickBot="1">
      <c r="A8" s="64"/>
      <c r="B8" s="80"/>
      <c r="C8" s="20" t="s">
        <v>232</v>
      </c>
      <c r="D8" s="87" t="s">
        <v>394</v>
      </c>
      <c r="E8" s="32" t="s">
        <v>234</v>
      </c>
      <c r="F8" s="66" t="s">
        <v>178</v>
      </c>
      <c r="G8" s="66" t="s">
        <v>179</v>
      </c>
      <c r="I8" s="38" t="s">
        <v>402</v>
      </c>
      <c r="J8" s="40">
        <v>1</v>
      </c>
      <c r="L8" s="40">
        <v>1</v>
      </c>
    </row>
    <row r="9" spans="1:12" ht="322.5" customHeight="1" thickBot="1">
      <c r="A9" s="64"/>
      <c r="B9" s="191" t="s">
        <v>7</v>
      </c>
      <c r="C9" s="20" t="s">
        <v>233</v>
      </c>
      <c r="D9" s="87" t="s">
        <v>395</v>
      </c>
      <c r="E9" s="32" t="s">
        <v>175</v>
      </c>
      <c r="F9" s="75" t="s">
        <v>240</v>
      </c>
      <c r="G9" s="66" t="s">
        <v>67</v>
      </c>
      <c r="I9" s="130" t="s">
        <v>459</v>
      </c>
      <c r="J9" s="131">
        <v>0.88890000000000002</v>
      </c>
      <c r="K9" s="26"/>
      <c r="L9" s="131">
        <v>0.88890000000000002</v>
      </c>
    </row>
    <row r="10" spans="1:12" ht="180.75" customHeight="1" thickBot="1">
      <c r="A10" s="64"/>
      <c r="B10" s="148" t="s">
        <v>53</v>
      </c>
      <c r="C10" s="115" t="s">
        <v>228</v>
      </c>
      <c r="D10" s="116" t="s">
        <v>392</v>
      </c>
      <c r="E10" s="117" t="s">
        <v>334</v>
      </c>
      <c r="F10" s="118" t="s">
        <v>180</v>
      </c>
      <c r="G10" s="118" t="s">
        <v>181</v>
      </c>
      <c r="H10" s="120"/>
      <c r="I10" s="119" t="s">
        <v>460</v>
      </c>
      <c r="J10" s="42">
        <v>1</v>
      </c>
      <c r="L10" s="42">
        <v>1</v>
      </c>
    </row>
    <row r="11" spans="1:12" ht="190.5" customHeight="1" thickBot="1">
      <c r="A11" s="64"/>
      <c r="B11" s="192"/>
      <c r="C11" s="121" t="s">
        <v>229</v>
      </c>
      <c r="D11" s="87" t="s">
        <v>393</v>
      </c>
      <c r="E11" s="32" t="s">
        <v>335</v>
      </c>
      <c r="F11" s="66" t="s">
        <v>182</v>
      </c>
      <c r="G11" s="69" t="s">
        <v>102</v>
      </c>
      <c r="H11" s="194"/>
      <c r="I11" s="193" t="s">
        <v>461</v>
      </c>
      <c r="J11" s="195" t="s">
        <v>134</v>
      </c>
      <c r="K11" s="194"/>
      <c r="L11" s="195" t="s">
        <v>134</v>
      </c>
    </row>
    <row r="12" spans="1:12" ht="408.75" customHeight="1" thickBot="1">
      <c r="A12" s="64"/>
      <c r="B12" s="196" t="s">
        <v>53</v>
      </c>
      <c r="C12" s="129" t="s">
        <v>230</v>
      </c>
      <c r="D12" s="109" t="s">
        <v>390</v>
      </c>
      <c r="E12" s="128" t="s">
        <v>176</v>
      </c>
      <c r="F12" s="110" t="s">
        <v>183</v>
      </c>
      <c r="G12" s="110" t="s">
        <v>184</v>
      </c>
      <c r="I12" s="132" t="s">
        <v>462</v>
      </c>
      <c r="J12" s="197">
        <v>1</v>
      </c>
      <c r="L12" s="197">
        <v>1</v>
      </c>
    </row>
    <row r="13" spans="1:12" ht="363" customHeight="1" thickBot="1">
      <c r="A13" s="64"/>
      <c r="B13" s="149"/>
      <c r="C13" s="121" t="s">
        <v>231</v>
      </c>
      <c r="D13" s="122" t="s">
        <v>391</v>
      </c>
      <c r="E13" s="123" t="s">
        <v>177</v>
      </c>
      <c r="F13" s="124" t="s">
        <v>101</v>
      </c>
      <c r="G13" s="125" t="s">
        <v>185</v>
      </c>
      <c r="H13" s="126"/>
      <c r="I13" s="198" t="s">
        <v>463</v>
      </c>
      <c r="J13" s="127">
        <v>1</v>
      </c>
      <c r="L13" s="127">
        <v>1</v>
      </c>
    </row>
    <row r="14" spans="1:12" ht="182.25" customHeight="1" thickBot="1">
      <c r="A14" s="64"/>
      <c r="B14" s="113"/>
      <c r="C14" s="82" t="s">
        <v>222</v>
      </c>
      <c r="D14" s="92" t="s">
        <v>389</v>
      </c>
      <c r="E14" s="83" t="s">
        <v>241</v>
      </c>
      <c r="F14" s="84" t="s">
        <v>182</v>
      </c>
      <c r="G14" s="84" t="s">
        <v>186</v>
      </c>
      <c r="I14" s="142" t="s">
        <v>464</v>
      </c>
      <c r="J14" s="143" t="s">
        <v>134</v>
      </c>
      <c r="K14" s="141"/>
      <c r="L14" s="143" t="s">
        <v>134</v>
      </c>
    </row>
    <row r="15" spans="1:12" ht="312" customHeight="1" thickBot="1">
      <c r="A15" s="64"/>
      <c r="B15" s="199" t="s">
        <v>8</v>
      </c>
      <c r="C15" s="20" t="s">
        <v>223</v>
      </c>
      <c r="D15" s="87" t="s">
        <v>385</v>
      </c>
      <c r="E15" s="32" t="s">
        <v>336</v>
      </c>
      <c r="F15" s="66" t="s">
        <v>178</v>
      </c>
      <c r="G15" s="66" t="s">
        <v>61</v>
      </c>
      <c r="I15" s="76" t="s">
        <v>465</v>
      </c>
      <c r="J15" s="40">
        <v>1</v>
      </c>
      <c r="L15" s="40">
        <v>1</v>
      </c>
    </row>
    <row r="16" spans="1:12" ht="203.25" customHeight="1" thickBot="1">
      <c r="A16" s="64"/>
      <c r="B16" s="199"/>
      <c r="C16" s="20" t="s">
        <v>224</v>
      </c>
      <c r="D16" s="87" t="s">
        <v>386</v>
      </c>
      <c r="E16" s="31" t="s">
        <v>235</v>
      </c>
      <c r="F16" s="66" t="s">
        <v>187</v>
      </c>
      <c r="G16" s="66" t="s">
        <v>188</v>
      </c>
      <c r="I16" s="76" t="s">
        <v>466</v>
      </c>
      <c r="J16" s="40" t="s">
        <v>134</v>
      </c>
      <c r="L16" s="40" t="s">
        <v>134</v>
      </c>
    </row>
    <row r="17" spans="1:12" ht="196.5" customHeight="1" thickBot="1">
      <c r="A17" s="64"/>
      <c r="B17" s="199"/>
      <c r="C17" s="20" t="s">
        <v>225</v>
      </c>
      <c r="D17" s="87" t="s">
        <v>387</v>
      </c>
      <c r="E17" s="32" t="s">
        <v>337</v>
      </c>
      <c r="F17" s="66" t="s">
        <v>46</v>
      </c>
      <c r="G17" s="66" t="s">
        <v>103</v>
      </c>
      <c r="I17" s="44" t="s">
        <v>467</v>
      </c>
      <c r="J17" s="40" t="s">
        <v>134</v>
      </c>
      <c r="L17" s="40" t="s">
        <v>134</v>
      </c>
    </row>
    <row r="18" spans="1:12" ht="202.5" customHeight="1" thickBot="1">
      <c r="A18" s="64"/>
      <c r="B18" s="113" t="s">
        <v>8</v>
      </c>
      <c r="C18" s="20" t="s">
        <v>226</v>
      </c>
      <c r="D18" s="87" t="s">
        <v>388</v>
      </c>
      <c r="E18" s="32" t="s">
        <v>104</v>
      </c>
      <c r="F18" s="66" t="s">
        <v>338</v>
      </c>
      <c r="G18" s="66" t="s">
        <v>237</v>
      </c>
      <c r="I18" s="130" t="s">
        <v>468</v>
      </c>
      <c r="J18" s="114">
        <v>1</v>
      </c>
      <c r="L18" s="114">
        <v>1</v>
      </c>
    </row>
    <row r="19" spans="1:12" ht="141.75" customHeight="1" thickBot="1">
      <c r="A19" s="64"/>
      <c r="B19" s="150"/>
      <c r="C19" s="200" t="s">
        <v>227</v>
      </c>
      <c r="D19" s="87" t="s">
        <v>382</v>
      </c>
      <c r="E19" s="32" t="s">
        <v>242</v>
      </c>
      <c r="F19" s="66" t="s">
        <v>328</v>
      </c>
      <c r="G19" s="66" t="s">
        <v>236</v>
      </c>
      <c r="I19" s="144" t="s">
        <v>469</v>
      </c>
      <c r="J19" s="145">
        <v>1</v>
      </c>
      <c r="L19" s="145">
        <v>1</v>
      </c>
    </row>
    <row r="20" spans="1:12" ht="387" customHeight="1" thickBot="1">
      <c r="A20" s="64"/>
      <c r="B20" s="201" t="s">
        <v>446</v>
      </c>
      <c r="C20" s="20" t="s">
        <v>220</v>
      </c>
      <c r="D20" s="87" t="s">
        <v>383</v>
      </c>
      <c r="E20" s="32" t="s">
        <v>339</v>
      </c>
      <c r="F20" s="65" t="s">
        <v>340</v>
      </c>
      <c r="G20" s="66" t="s">
        <v>105</v>
      </c>
      <c r="I20" s="146" t="s">
        <v>470</v>
      </c>
      <c r="J20" s="147">
        <v>0.95850000000000002</v>
      </c>
      <c r="L20" s="147">
        <v>0.95850000000000002</v>
      </c>
    </row>
    <row r="21" spans="1:12" ht="145.5" customHeight="1" thickBot="1">
      <c r="A21" s="64"/>
      <c r="B21" s="113"/>
      <c r="C21" s="20" t="s">
        <v>221</v>
      </c>
      <c r="D21" s="87" t="s">
        <v>384</v>
      </c>
      <c r="E21" s="32" t="s">
        <v>341</v>
      </c>
      <c r="F21" s="65" t="s">
        <v>342</v>
      </c>
      <c r="G21" s="66" t="s">
        <v>484</v>
      </c>
      <c r="I21" s="139" t="s">
        <v>471</v>
      </c>
      <c r="J21" s="45">
        <v>0.83330000000000004</v>
      </c>
      <c r="K21" s="133"/>
      <c r="L21" s="45">
        <v>0.83330000000000004</v>
      </c>
    </row>
    <row r="22" spans="1:12" ht="246.75" customHeight="1" thickBot="1">
      <c r="A22" s="64"/>
      <c r="B22" s="80"/>
      <c r="C22" s="18" t="s">
        <v>219</v>
      </c>
      <c r="D22" s="87" t="s">
        <v>379</v>
      </c>
      <c r="E22" s="32" t="s">
        <v>343</v>
      </c>
      <c r="F22" s="65" t="s">
        <v>99</v>
      </c>
      <c r="G22" s="66" t="s">
        <v>100</v>
      </c>
      <c r="I22" s="74" t="s">
        <v>472</v>
      </c>
      <c r="J22" s="42">
        <v>1</v>
      </c>
      <c r="L22" s="42">
        <v>1</v>
      </c>
    </row>
    <row r="23" spans="1:12" ht="295.5" customHeight="1" thickBot="1">
      <c r="A23" s="64"/>
      <c r="B23" s="113" t="s">
        <v>9</v>
      </c>
      <c r="C23" s="18" t="s">
        <v>244</v>
      </c>
      <c r="D23" s="87" t="s">
        <v>380</v>
      </c>
      <c r="E23" s="32" t="s">
        <v>243</v>
      </c>
      <c r="F23" s="65" t="s">
        <v>99</v>
      </c>
      <c r="G23" s="66" t="s">
        <v>100</v>
      </c>
      <c r="I23" s="77" t="s">
        <v>473</v>
      </c>
      <c r="J23" s="40">
        <v>1</v>
      </c>
      <c r="L23" s="40">
        <v>1</v>
      </c>
    </row>
    <row r="24" spans="1:12" ht="408.75" customHeight="1" thickBot="1">
      <c r="A24" s="64"/>
      <c r="B24" s="150"/>
      <c r="C24" s="18" t="s">
        <v>245</v>
      </c>
      <c r="D24" s="87" t="s">
        <v>381</v>
      </c>
      <c r="E24" s="32" t="s">
        <v>246</v>
      </c>
      <c r="F24" s="65" t="s">
        <v>329</v>
      </c>
      <c r="G24" s="66" t="s">
        <v>106</v>
      </c>
      <c r="I24" s="78" t="s">
        <v>474</v>
      </c>
      <c r="J24" s="54">
        <v>1</v>
      </c>
      <c r="L24" s="54">
        <v>1</v>
      </c>
    </row>
    <row r="25" spans="1:12" ht="65.25" customHeight="1" thickBot="1">
      <c r="A25" s="64"/>
      <c r="B25" s="202" t="s">
        <v>447</v>
      </c>
      <c r="C25" s="203"/>
      <c r="D25" s="203"/>
      <c r="E25" s="203"/>
      <c r="F25" s="203"/>
      <c r="G25" s="204"/>
      <c r="I25" s="451" t="s">
        <v>406</v>
      </c>
      <c r="J25" s="452">
        <f>AVERAGE(J14:J24)</f>
        <v>0.97397500000000004</v>
      </c>
      <c r="L25" s="452"/>
    </row>
    <row r="26" spans="1:12" s="8" customFormat="1" ht="5.25" customHeight="1" thickBot="1">
      <c r="B26" s="205"/>
      <c r="C26" s="206"/>
      <c r="D26" s="206"/>
      <c r="E26" s="206"/>
      <c r="F26" s="206"/>
      <c r="G26" s="206"/>
      <c r="I26" s="207"/>
      <c r="J26" s="208"/>
      <c r="L26" s="208"/>
    </row>
    <row r="27" spans="1:12" ht="69.75" customHeight="1" thickBot="1">
      <c r="A27" s="64"/>
      <c r="B27" s="151" t="s">
        <v>10</v>
      </c>
      <c r="C27" s="152"/>
      <c r="D27" s="152"/>
      <c r="E27" s="152"/>
      <c r="F27" s="152"/>
      <c r="G27" s="209"/>
      <c r="I27" s="306" t="s">
        <v>454</v>
      </c>
      <c r="J27" s="46"/>
      <c r="L27" s="46"/>
    </row>
    <row r="28" spans="1:12" ht="32.25" customHeight="1" thickBot="1">
      <c r="A28" s="64"/>
      <c r="B28" s="28" t="s">
        <v>11</v>
      </c>
      <c r="C28" s="189" t="s">
        <v>3</v>
      </c>
      <c r="D28" s="190"/>
      <c r="E28" s="33" t="s">
        <v>12</v>
      </c>
      <c r="F28" s="33" t="s">
        <v>5</v>
      </c>
      <c r="G28" s="67" t="s">
        <v>6</v>
      </c>
      <c r="I28" s="36" t="s">
        <v>152</v>
      </c>
      <c r="J28" s="70" t="s">
        <v>150</v>
      </c>
      <c r="L28" s="70" t="s">
        <v>150</v>
      </c>
    </row>
    <row r="29" spans="1:12" ht="300.75" customHeight="1" thickBot="1">
      <c r="A29" s="64"/>
      <c r="B29" s="210" t="s">
        <v>54</v>
      </c>
      <c r="C29" s="20" t="s">
        <v>217</v>
      </c>
      <c r="D29" s="88" t="s">
        <v>107</v>
      </c>
      <c r="E29" s="32" t="s">
        <v>110</v>
      </c>
      <c r="F29" s="65" t="s">
        <v>123</v>
      </c>
      <c r="G29" s="66" t="s">
        <v>63</v>
      </c>
      <c r="I29" s="38" t="s">
        <v>475</v>
      </c>
      <c r="J29" s="42">
        <v>1</v>
      </c>
      <c r="L29" s="42">
        <v>1</v>
      </c>
    </row>
    <row r="30" spans="1:12" ht="88.5" customHeight="1" thickBot="1">
      <c r="A30" s="64"/>
      <c r="B30" s="211"/>
      <c r="C30" s="20" t="s">
        <v>218</v>
      </c>
      <c r="D30" s="88" t="s">
        <v>120</v>
      </c>
      <c r="E30" s="32" t="s">
        <v>121</v>
      </c>
      <c r="F30" s="79" t="s">
        <v>123</v>
      </c>
      <c r="G30" s="66" t="s">
        <v>63</v>
      </c>
      <c r="I30" s="43" t="s">
        <v>445</v>
      </c>
      <c r="J30" s="48" t="s">
        <v>134</v>
      </c>
      <c r="L30" s="48" t="s">
        <v>134</v>
      </c>
    </row>
    <row r="31" spans="1:12" ht="336" customHeight="1" thickBot="1">
      <c r="A31" s="64"/>
      <c r="B31" s="212" t="s">
        <v>344</v>
      </c>
      <c r="C31" s="20" t="s">
        <v>215</v>
      </c>
      <c r="D31" s="87" t="s">
        <v>98</v>
      </c>
      <c r="E31" s="32" t="s">
        <v>109</v>
      </c>
      <c r="F31" s="79" t="s">
        <v>123</v>
      </c>
      <c r="G31" s="66" t="s">
        <v>63</v>
      </c>
      <c r="H31" s="213"/>
      <c r="I31" s="77" t="s">
        <v>444</v>
      </c>
      <c r="J31" s="186">
        <v>0.87139999999999995</v>
      </c>
      <c r="K31" s="214"/>
      <c r="L31" s="186">
        <v>0.87139999999999995</v>
      </c>
    </row>
    <row r="32" spans="1:12" ht="164.25" customHeight="1" thickBot="1">
      <c r="A32" s="64"/>
      <c r="B32" s="215"/>
      <c r="C32" s="20" t="s">
        <v>216</v>
      </c>
      <c r="D32" s="87" t="s">
        <v>108</v>
      </c>
      <c r="E32" s="32" t="s">
        <v>122</v>
      </c>
      <c r="F32" s="66" t="s">
        <v>178</v>
      </c>
      <c r="G32" s="66" t="s">
        <v>63</v>
      </c>
      <c r="H32" s="216"/>
      <c r="I32" s="187" t="s">
        <v>476</v>
      </c>
      <c r="J32" s="140">
        <v>1</v>
      </c>
      <c r="K32" s="216"/>
      <c r="L32" s="140">
        <v>1</v>
      </c>
    </row>
    <row r="33" spans="1:12" ht="31.5" customHeight="1" thickBot="1">
      <c r="A33" s="64"/>
      <c r="B33" s="217" t="s">
        <v>15</v>
      </c>
      <c r="C33" s="218"/>
      <c r="D33" s="218"/>
      <c r="E33" s="218"/>
      <c r="F33" s="218"/>
      <c r="G33" s="219"/>
      <c r="I33" s="49" t="s">
        <v>153</v>
      </c>
      <c r="J33" s="188">
        <f>AVERAGE(J29:J32)</f>
        <v>0.95713333333333328</v>
      </c>
      <c r="L33" s="188"/>
    </row>
    <row r="34" spans="1:12" s="8" customFormat="1" ht="5.25" customHeight="1" thickBot="1">
      <c r="B34" s="205"/>
      <c r="C34" s="206"/>
      <c r="D34" s="206"/>
      <c r="E34" s="206"/>
      <c r="F34" s="206"/>
      <c r="G34" s="206"/>
      <c r="I34" s="207"/>
      <c r="J34" s="208"/>
      <c r="L34" s="208"/>
    </row>
    <row r="35" spans="1:12" ht="40.5" customHeight="1" thickBot="1">
      <c r="A35" s="64"/>
      <c r="B35" s="220" t="s">
        <v>16</v>
      </c>
      <c r="C35" s="221"/>
      <c r="D35" s="222"/>
      <c r="E35" s="222"/>
      <c r="F35" s="222"/>
      <c r="G35" s="223"/>
      <c r="I35" s="85" t="s">
        <v>154</v>
      </c>
      <c r="J35" s="50"/>
      <c r="L35" s="50"/>
    </row>
    <row r="36" spans="1:12" ht="38.25" thickBot="1">
      <c r="A36" s="64"/>
      <c r="B36" s="2" t="s">
        <v>17</v>
      </c>
      <c r="C36" s="189" t="s">
        <v>3</v>
      </c>
      <c r="D36" s="224"/>
      <c r="E36" s="225" t="s">
        <v>18</v>
      </c>
      <c r="F36" s="225" t="s">
        <v>5</v>
      </c>
      <c r="G36" s="226" t="s">
        <v>6</v>
      </c>
      <c r="H36" s="213"/>
      <c r="I36" s="51" t="s">
        <v>152</v>
      </c>
      <c r="J36" s="37" t="s">
        <v>150</v>
      </c>
      <c r="K36" s="213"/>
      <c r="L36" s="37" t="s">
        <v>150</v>
      </c>
    </row>
    <row r="37" spans="1:12" ht="337.5" customHeight="1" thickBot="1">
      <c r="A37" s="64"/>
      <c r="B37" s="227"/>
      <c r="C37" s="5" t="s">
        <v>137</v>
      </c>
      <c r="D37" s="87" t="s">
        <v>71</v>
      </c>
      <c r="E37" s="32" t="s">
        <v>155</v>
      </c>
      <c r="F37" s="65" t="s">
        <v>47</v>
      </c>
      <c r="G37" s="66" t="s">
        <v>72</v>
      </c>
      <c r="H37" s="228"/>
      <c r="I37" s="307" t="s">
        <v>477</v>
      </c>
      <c r="J37" s="47" t="s">
        <v>134</v>
      </c>
      <c r="K37" s="228"/>
      <c r="L37" s="47" t="s">
        <v>134</v>
      </c>
    </row>
    <row r="38" spans="1:12" ht="266.25" customHeight="1" thickBot="1">
      <c r="A38" s="64"/>
      <c r="B38" s="229"/>
      <c r="C38" s="5" t="s">
        <v>212</v>
      </c>
      <c r="D38" s="87" t="s">
        <v>19</v>
      </c>
      <c r="E38" s="32" t="s">
        <v>111</v>
      </c>
      <c r="F38" s="65" t="s">
        <v>20</v>
      </c>
      <c r="G38" s="66" t="s">
        <v>70</v>
      </c>
      <c r="H38" s="228"/>
      <c r="I38" s="415" t="s">
        <v>507</v>
      </c>
      <c r="J38" s="47" t="s">
        <v>134</v>
      </c>
      <c r="K38" s="228"/>
      <c r="L38" s="47" t="s">
        <v>134</v>
      </c>
    </row>
    <row r="39" spans="1:12" ht="384" customHeight="1" thickBot="1">
      <c r="A39" s="64"/>
      <c r="B39" s="230" t="s">
        <v>448</v>
      </c>
      <c r="C39" s="5" t="s">
        <v>213</v>
      </c>
      <c r="D39" s="87" t="s">
        <v>68</v>
      </c>
      <c r="E39" s="32" t="s">
        <v>112</v>
      </c>
      <c r="F39" s="65" t="s">
        <v>21</v>
      </c>
      <c r="G39" s="66" t="s">
        <v>73</v>
      </c>
      <c r="H39" s="228"/>
      <c r="I39" s="415" t="s">
        <v>508</v>
      </c>
      <c r="J39" s="47" t="s">
        <v>134</v>
      </c>
      <c r="K39" s="228"/>
      <c r="L39" s="47" t="s">
        <v>134</v>
      </c>
    </row>
    <row r="40" spans="1:12" ht="352.5" customHeight="1" thickBot="1">
      <c r="A40" s="64"/>
      <c r="B40" s="231"/>
      <c r="C40" s="232" t="s">
        <v>214</v>
      </c>
      <c r="D40" s="233" t="s">
        <v>74</v>
      </c>
      <c r="E40" s="234" t="s">
        <v>345</v>
      </c>
      <c r="F40" s="235" t="s">
        <v>21</v>
      </c>
      <c r="G40" s="236" t="s">
        <v>346</v>
      </c>
      <c r="H40" s="228"/>
      <c r="I40" s="418" t="s">
        <v>509</v>
      </c>
      <c r="J40" s="419" t="s">
        <v>134</v>
      </c>
      <c r="K40" s="216"/>
      <c r="L40" s="419" t="s">
        <v>134</v>
      </c>
    </row>
    <row r="41" spans="1:12" ht="135.75" customHeight="1" thickBot="1">
      <c r="A41" s="64"/>
      <c r="B41" s="229"/>
      <c r="C41" s="15" t="s">
        <v>209</v>
      </c>
      <c r="D41" s="237" t="s">
        <v>355</v>
      </c>
      <c r="E41" s="238" t="s">
        <v>347</v>
      </c>
      <c r="F41" s="239" t="s">
        <v>21</v>
      </c>
      <c r="G41" s="422" t="s">
        <v>76</v>
      </c>
      <c r="H41" s="213"/>
      <c r="I41" s="416" t="s">
        <v>503</v>
      </c>
      <c r="J41" s="53">
        <v>1</v>
      </c>
      <c r="K41" s="213"/>
      <c r="L41" s="53">
        <v>1</v>
      </c>
    </row>
    <row r="42" spans="1:12" ht="215.25" customHeight="1" thickBot="1">
      <c r="A42" s="64"/>
      <c r="B42" s="229" t="s">
        <v>117</v>
      </c>
      <c r="C42" s="15" t="s">
        <v>210</v>
      </c>
      <c r="D42" s="87" t="s">
        <v>348</v>
      </c>
      <c r="E42" s="32" t="s">
        <v>113</v>
      </c>
      <c r="F42" s="65" t="s">
        <v>22</v>
      </c>
      <c r="G42" s="68" t="s">
        <v>75</v>
      </c>
      <c r="H42" s="228"/>
      <c r="I42" s="415" t="s">
        <v>510</v>
      </c>
      <c r="J42" s="47" t="s">
        <v>134</v>
      </c>
      <c r="K42" s="228"/>
      <c r="L42" s="47" t="s">
        <v>134</v>
      </c>
    </row>
    <row r="43" spans="1:12" ht="409.5" customHeight="1" thickBot="1">
      <c r="A43" s="64"/>
      <c r="B43" s="240"/>
      <c r="C43" s="15" t="s">
        <v>211</v>
      </c>
      <c r="D43" s="233" t="s">
        <v>49</v>
      </c>
      <c r="E43" s="234" t="s">
        <v>114</v>
      </c>
      <c r="F43" s="235" t="s">
        <v>23</v>
      </c>
      <c r="G43" s="423" t="s">
        <v>77</v>
      </c>
      <c r="H43" s="216"/>
      <c r="I43" s="424" t="s">
        <v>511</v>
      </c>
      <c r="J43" s="52">
        <v>1</v>
      </c>
      <c r="K43" s="216"/>
      <c r="L43" s="52">
        <v>1</v>
      </c>
    </row>
    <row r="44" spans="1:12" ht="90" customHeight="1" thickBot="1">
      <c r="A44" s="64"/>
      <c r="B44" s="241"/>
      <c r="C44" s="15" t="s">
        <v>138</v>
      </c>
      <c r="D44" s="109" t="s">
        <v>50</v>
      </c>
      <c r="E44" s="128" t="s">
        <v>331</v>
      </c>
      <c r="F44" s="242" t="s">
        <v>21</v>
      </c>
      <c r="G44" s="110" t="s">
        <v>70</v>
      </c>
      <c r="I44" s="420" t="s">
        <v>510</v>
      </c>
      <c r="J44" s="421" t="s">
        <v>134</v>
      </c>
      <c r="L44" s="421" t="s">
        <v>134</v>
      </c>
    </row>
    <row r="45" spans="1:12" ht="153" customHeight="1" thickBot="1">
      <c r="A45" s="64"/>
      <c r="B45" s="229" t="s">
        <v>97</v>
      </c>
      <c r="C45" s="15" t="s">
        <v>207</v>
      </c>
      <c r="D45" s="87" t="s">
        <v>96</v>
      </c>
      <c r="E45" s="31" t="s">
        <v>378</v>
      </c>
      <c r="F45" s="66" t="s">
        <v>43</v>
      </c>
      <c r="G45" s="66" t="s">
        <v>62</v>
      </c>
      <c r="I45" s="415" t="s">
        <v>510</v>
      </c>
      <c r="J45" s="47" t="s">
        <v>134</v>
      </c>
      <c r="L45" s="47" t="s">
        <v>134</v>
      </c>
    </row>
    <row r="46" spans="1:12" ht="144" customHeight="1" thickBot="1">
      <c r="A46" s="64"/>
      <c r="B46" s="231"/>
      <c r="C46" s="15" t="s">
        <v>208</v>
      </c>
      <c r="D46" s="87" t="s">
        <v>51</v>
      </c>
      <c r="E46" s="31" t="s">
        <v>24</v>
      </c>
      <c r="F46" s="66" t="s">
        <v>115</v>
      </c>
      <c r="G46" s="66" t="s">
        <v>79</v>
      </c>
      <c r="I46" s="415" t="s">
        <v>510</v>
      </c>
      <c r="J46" s="47" t="s">
        <v>134</v>
      </c>
      <c r="L46" s="47" t="s">
        <v>134</v>
      </c>
    </row>
    <row r="47" spans="1:12" ht="231.75" customHeight="1" thickBot="1">
      <c r="A47" s="64"/>
      <c r="B47" s="244"/>
      <c r="C47" s="15" t="s">
        <v>203</v>
      </c>
      <c r="D47" s="87" t="s">
        <v>78</v>
      </c>
      <c r="E47" s="32" t="s">
        <v>116</v>
      </c>
      <c r="F47" s="66" t="s">
        <v>25</v>
      </c>
      <c r="G47" s="66" t="s">
        <v>72</v>
      </c>
      <c r="I47" s="415" t="s">
        <v>510</v>
      </c>
      <c r="J47" s="47" t="s">
        <v>134</v>
      </c>
      <c r="K47" s="120"/>
      <c r="L47" s="47" t="s">
        <v>134</v>
      </c>
    </row>
    <row r="48" spans="1:12" ht="220.5" customHeight="1" thickBot="1">
      <c r="A48" s="64"/>
      <c r="B48" s="245" t="s">
        <v>118</v>
      </c>
      <c r="C48" s="15" t="s">
        <v>204</v>
      </c>
      <c r="D48" s="87" t="s">
        <v>376</v>
      </c>
      <c r="E48" s="32" t="s">
        <v>13</v>
      </c>
      <c r="F48" s="65" t="s">
        <v>47</v>
      </c>
      <c r="G48" s="66" t="s">
        <v>65</v>
      </c>
      <c r="I48" s="44" t="s">
        <v>512</v>
      </c>
      <c r="J48" s="47" t="s">
        <v>134</v>
      </c>
      <c r="L48" s="47" t="s">
        <v>134</v>
      </c>
    </row>
    <row r="49" spans="1:12" ht="158.25" customHeight="1" thickBot="1">
      <c r="A49" s="64"/>
      <c r="B49" s="229"/>
      <c r="C49" s="15" t="s">
        <v>205</v>
      </c>
      <c r="D49" s="87" t="s">
        <v>377</v>
      </c>
      <c r="E49" s="32" t="s">
        <v>349</v>
      </c>
      <c r="F49" s="65" t="s">
        <v>44</v>
      </c>
      <c r="G49" s="66" t="s">
        <v>69</v>
      </c>
      <c r="I49" s="88" t="s">
        <v>504</v>
      </c>
      <c r="J49" s="47" t="s">
        <v>134</v>
      </c>
      <c r="L49" s="47" t="s">
        <v>134</v>
      </c>
    </row>
    <row r="50" spans="1:12" ht="246.75" customHeight="1" thickBot="1">
      <c r="A50" s="64"/>
      <c r="B50" s="231"/>
      <c r="C50" s="15" t="s">
        <v>206</v>
      </c>
      <c r="D50" s="87" t="s">
        <v>14</v>
      </c>
      <c r="E50" s="32" t="s">
        <v>332</v>
      </c>
      <c r="F50" s="65" t="s">
        <v>48</v>
      </c>
      <c r="G50" s="66" t="s">
        <v>66</v>
      </c>
      <c r="I50" s="76" t="s">
        <v>505</v>
      </c>
      <c r="J50" s="47">
        <v>1</v>
      </c>
      <c r="K50" s="26" t="s">
        <v>136</v>
      </c>
      <c r="L50" s="47">
        <v>1</v>
      </c>
    </row>
    <row r="51" spans="1:12" ht="42" customHeight="1" thickBot="1">
      <c r="A51" s="64"/>
      <c r="B51" s="246" t="s">
        <v>26</v>
      </c>
      <c r="C51" s="247"/>
      <c r="D51" s="247"/>
      <c r="E51" s="247"/>
      <c r="F51" s="247"/>
      <c r="G51" s="248"/>
      <c r="I51" s="55" t="s">
        <v>506</v>
      </c>
      <c r="J51" s="417">
        <f>AVERAGE(J37:J50)</f>
        <v>1</v>
      </c>
      <c r="K51" s="126"/>
      <c r="L51" s="417"/>
    </row>
    <row r="52" spans="1:12" s="8" customFormat="1" ht="9.75" customHeight="1" thickBot="1">
      <c r="B52" s="3"/>
      <c r="C52" s="4"/>
      <c r="D52" s="11"/>
      <c r="E52" s="3"/>
      <c r="F52" s="3"/>
      <c r="G52" s="3"/>
      <c r="I52" s="249"/>
      <c r="J52" s="250"/>
      <c r="L52" s="250"/>
    </row>
    <row r="53" spans="1:12" ht="82.5" customHeight="1" thickBot="1">
      <c r="A53" s="64"/>
      <c r="B53" s="251" t="s">
        <v>27</v>
      </c>
      <c r="C53" s="252"/>
      <c r="D53" s="252"/>
      <c r="E53" s="252"/>
      <c r="F53" s="252"/>
      <c r="G53" s="252"/>
      <c r="H53" s="253"/>
      <c r="I53" s="56" t="s">
        <v>520</v>
      </c>
      <c r="J53" s="57"/>
      <c r="K53" s="253"/>
      <c r="L53" s="57"/>
    </row>
    <row r="54" spans="1:12" ht="32.25" customHeight="1" thickBot="1">
      <c r="A54" s="64"/>
      <c r="B54" s="93" t="s">
        <v>11</v>
      </c>
      <c r="C54" s="189" t="s">
        <v>3</v>
      </c>
      <c r="D54" s="190"/>
      <c r="E54" s="254" t="s">
        <v>28</v>
      </c>
      <c r="F54" s="254" t="s">
        <v>5</v>
      </c>
      <c r="G54" s="73" t="s">
        <v>6</v>
      </c>
      <c r="I54" s="58" t="s">
        <v>152</v>
      </c>
      <c r="J54" s="255" t="s">
        <v>150</v>
      </c>
      <c r="L54" s="255" t="s">
        <v>150</v>
      </c>
    </row>
    <row r="55" spans="1:12" ht="174" customHeight="1" thickBot="1">
      <c r="A55" s="64"/>
      <c r="B55" s="34" t="s">
        <v>131</v>
      </c>
      <c r="C55" s="107" t="s">
        <v>139</v>
      </c>
      <c r="D55" s="88" t="s">
        <v>350</v>
      </c>
      <c r="E55" s="87" t="s">
        <v>330</v>
      </c>
      <c r="F55" s="66" t="s">
        <v>39</v>
      </c>
      <c r="G55" s="66" t="s">
        <v>80</v>
      </c>
      <c r="I55" s="464" t="s">
        <v>532</v>
      </c>
      <c r="J55" s="468">
        <v>0.83320000000000005</v>
      </c>
      <c r="L55" s="468">
        <v>0.83320000000000005</v>
      </c>
    </row>
    <row r="56" spans="1:12" ht="400.5" customHeight="1" thickBot="1">
      <c r="A56" s="64"/>
      <c r="B56" s="256" t="s">
        <v>132</v>
      </c>
      <c r="C56" s="108" t="s">
        <v>200</v>
      </c>
      <c r="D56" s="87" t="s">
        <v>29</v>
      </c>
      <c r="E56" s="87" t="s">
        <v>40</v>
      </c>
      <c r="F56" s="66" t="s">
        <v>30</v>
      </c>
      <c r="G56" s="66" t="s">
        <v>66</v>
      </c>
      <c r="H56" s="213"/>
      <c r="I56" s="465" t="s">
        <v>533</v>
      </c>
      <c r="J56" s="47">
        <v>1</v>
      </c>
      <c r="K56" s="213"/>
      <c r="L56" s="47">
        <v>1</v>
      </c>
    </row>
    <row r="57" spans="1:12" ht="330" customHeight="1" thickBot="1">
      <c r="A57" s="64"/>
      <c r="B57" s="89"/>
      <c r="C57" s="108" t="s">
        <v>201</v>
      </c>
      <c r="D57" s="87" t="s">
        <v>351</v>
      </c>
      <c r="E57" s="87" t="s">
        <v>124</v>
      </c>
      <c r="F57" s="66" t="s">
        <v>81</v>
      </c>
      <c r="G57" s="66" t="s">
        <v>66</v>
      </c>
      <c r="H57" s="216"/>
      <c r="I57" s="76" t="s">
        <v>534</v>
      </c>
      <c r="J57" s="52">
        <v>1</v>
      </c>
      <c r="K57" s="216"/>
      <c r="L57" s="52">
        <v>1</v>
      </c>
    </row>
    <row r="58" spans="1:12" ht="408.75" customHeight="1" thickBot="1">
      <c r="A58" s="64"/>
      <c r="B58" s="89"/>
      <c r="C58" s="108" t="s">
        <v>202</v>
      </c>
      <c r="D58" s="87" t="s">
        <v>375</v>
      </c>
      <c r="E58" s="32" t="s">
        <v>174</v>
      </c>
      <c r="F58" s="66" t="s">
        <v>130</v>
      </c>
      <c r="G58" s="66" t="s">
        <v>66</v>
      </c>
      <c r="I58" s="414" t="s">
        <v>513</v>
      </c>
      <c r="J58" s="243">
        <v>0.9</v>
      </c>
      <c r="L58" s="243">
        <v>0.9</v>
      </c>
    </row>
    <row r="59" spans="1:12" ht="185.25" customHeight="1" thickBot="1">
      <c r="A59" s="64"/>
      <c r="B59" s="256" t="s">
        <v>133</v>
      </c>
      <c r="C59" s="22" t="s">
        <v>191</v>
      </c>
      <c r="D59" s="87" t="s">
        <v>356</v>
      </c>
      <c r="E59" s="463" t="s">
        <v>530</v>
      </c>
      <c r="F59" s="66" t="s">
        <v>30</v>
      </c>
      <c r="G59" s="66" t="s">
        <v>83</v>
      </c>
      <c r="H59" s="213"/>
      <c r="I59" s="308" t="s">
        <v>535</v>
      </c>
      <c r="J59" s="467">
        <v>0.85640000000000005</v>
      </c>
      <c r="K59" s="213"/>
      <c r="L59" s="467">
        <v>0.85640000000000005</v>
      </c>
    </row>
    <row r="60" spans="1:12" ht="150" customHeight="1" thickBot="1">
      <c r="A60" s="64"/>
      <c r="B60" s="257"/>
      <c r="C60" s="258" t="s">
        <v>192</v>
      </c>
      <c r="D60" s="87" t="s">
        <v>357</v>
      </c>
      <c r="E60" s="32" t="s">
        <v>173</v>
      </c>
      <c r="F60" s="66" t="s">
        <v>84</v>
      </c>
      <c r="G60" s="66" t="s">
        <v>85</v>
      </c>
      <c r="H60" s="216"/>
      <c r="I60" s="309" t="s">
        <v>531</v>
      </c>
      <c r="J60" s="59" t="s">
        <v>134</v>
      </c>
      <c r="K60" s="216"/>
      <c r="L60" s="59" t="s">
        <v>134</v>
      </c>
    </row>
    <row r="61" spans="1:12" ht="276.75" customHeight="1" thickBot="1">
      <c r="A61" s="64"/>
      <c r="B61" s="35" t="s">
        <v>31</v>
      </c>
      <c r="C61" s="15" t="s">
        <v>193</v>
      </c>
      <c r="D61" s="87" t="s">
        <v>483</v>
      </c>
      <c r="E61" s="32" t="s">
        <v>32</v>
      </c>
      <c r="F61" s="66" t="s">
        <v>33</v>
      </c>
      <c r="G61" s="66" t="s">
        <v>86</v>
      </c>
      <c r="I61" s="466" t="s">
        <v>536</v>
      </c>
      <c r="J61" s="259">
        <v>1</v>
      </c>
      <c r="L61" s="259">
        <v>1</v>
      </c>
    </row>
    <row r="62" spans="1:12" ht="408.75" customHeight="1" thickBot="1">
      <c r="A62" s="64"/>
      <c r="B62" s="260" t="s">
        <v>333</v>
      </c>
      <c r="C62" s="16" t="s">
        <v>194</v>
      </c>
      <c r="D62" s="87" t="s">
        <v>358</v>
      </c>
      <c r="E62" s="32" t="s">
        <v>172</v>
      </c>
      <c r="F62" s="66" t="s">
        <v>352</v>
      </c>
      <c r="G62" s="66" t="s">
        <v>119</v>
      </c>
      <c r="H62" s="213"/>
      <c r="I62" s="90" t="s">
        <v>514</v>
      </c>
      <c r="J62" s="261">
        <v>1</v>
      </c>
      <c r="K62" s="213"/>
      <c r="L62" s="261">
        <v>1</v>
      </c>
    </row>
    <row r="63" spans="1:12" ht="274.5" customHeight="1" thickBot="1">
      <c r="A63" s="64"/>
      <c r="B63" s="262"/>
      <c r="C63" s="16" t="s">
        <v>195</v>
      </c>
      <c r="D63" s="87" t="s">
        <v>359</v>
      </c>
      <c r="E63" s="32" t="s">
        <v>171</v>
      </c>
      <c r="F63" s="66" t="s">
        <v>34</v>
      </c>
      <c r="G63" s="66" t="s">
        <v>87</v>
      </c>
      <c r="H63" s="216"/>
      <c r="I63" s="263" t="s">
        <v>515</v>
      </c>
      <c r="J63" s="54">
        <v>1</v>
      </c>
      <c r="K63" s="216"/>
      <c r="L63" s="54">
        <v>1</v>
      </c>
    </row>
    <row r="64" spans="1:12" ht="30" customHeight="1" thickBot="1">
      <c r="A64" s="64"/>
      <c r="B64" s="264" t="s">
        <v>35</v>
      </c>
      <c r="C64" s="265"/>
      <c r="D64" s="265"/>
      <c r="E64" s="265"/>
      <c r="F64" s="265"/>
      <c r="G64" s="266"/>
      <c r="I64" s="267" t="s">
        <v>521</v>
      </c>
      <c r="J64" s="268">
        <f>AVERAGE(J55:J63)</f>
        <v>0.94869999999999999</v>
      </c>
      <c r="K64" s="253"/>
      <c r="L64" s="268"/>
    </row>
    <row r="65" spans="1:12" ht="14.25" customHeight="1" thickBot="1">
      <c r="A65" s="64"/>
      <c r="B65" s="3"/>
      <c r="C65" s="4"/>
      <c r="D65" s="11"/>
      <c r="E65" s="3"/>
      <c r="F65" s="3"/>
      <c r="G65" s="3"/>
      <c r="I65" s="269"/>
      <c r="J65" s="134"/>
      <c r="L65" s="134"/>
    </row>
    <row r="66" spans="1:12" ht="125.25" customHeight="1" thickBot="1">
      <c r="A66" s="64"/>
      <c r="B66" s="270" t="s">
        <v>36</v>
      </c>
      <c r="C66" s="271"/>
      <c r="D66" s="271"/>
      <c r="E66" s="271"/>
      <c r="F66" s="271"/>
      <c r="G66" s="271"/>
      <c r="I66" s="60" t="s">
        <v>522</v>
      </c>
      <c r="J66" s="61"/>
      <c r="L66" s="61"/>
    </row>
    <row r="67" spans="1:12" ht="36" customHeight="1" thickBot="1">
      <c r="A67" s="64"/>
      <c r="B67" s="28" t="s">
        <v>11</v>
      </c>
      <c r="C67" s="189" t="s">
        <v>3</v>
      </c>
      <c r="D67" s="190"/>
      <c r="E67" s="29" t="s">
        <v>4</v>
      </c>
      <c r="F67" s="29" t="s">
        <v>5</v>
      </c>
      <c r="G67" s="30" t="s">
        <v>6</v>
      </c>
      <c r="H67" s="213"/>
      <c r="I67" s="62" t="s">
        <v>152</v>
      </c>
      <c r="J67" s="71" t="s">
        <v>150</v>
      </c>
      <c r="K67" s="213"/>
      <c r="L67" s="71" t="s">
        <v>150</v>
      </c>
    </row>
    <row r="68" spans="1:12" ht="279.75" customHeight="1" thickBot="1">
      <c r="A68" s="64"/>
      <c r="B68" s="91"/>
      <c r="C68" s="17" t="s">
        <v>140</v>
      </c>
      <c r="D68" s="87" t="s">
        <v>360</v>
      </c>
      <c r="E68" s="32" t="s">
        <v>168</v>
      </c>
      <c r="F68" s="66" t="s">
        <v>41</v>
      </c>
      <c r="G68" s="66" t="s">
        <v>42</v>
      </c>
      <c r="H68" s="228"/>
      <c r="I68" s="453" t="s">
        <v>523</v>
      </c>
      <c r="J68" s="81">
        <v>1</v>
      </c>
      <c r="K68" s="228"/>
      <c r="L68" s="81">
        <v>1</v>
      </c>
    </row>
    <row r="69" spans="1:12" ht="409.5" customHeight="1" thickBot="1">
      <c r="A69" s="64"/>
      <c r="B69" s="272" t="s">
        <v>125</v>
      </c>
      <c r="C69" s="273" t="s">
        <v>449</v>
      </c>
      <c r="D69" s="274" t="s">
        <v>361</v>
      </c>
      <c r="E69" s="32" t="s">
        <v>170</v>
      </c>
      <c r="F69" s="275" t="s">
        <v>450</v>
      </c>
      <c r="G69" s="275" t="s">
        <v>451</v>
      </c>
      <c r="H69" s="228"/>
      <c r="I69" s="135" t="s">
        <v>524</v>
      </c>
      <c r="J69" s="455">
        <v>1</v>
      </c>
      <c r="K69" s="228"/>
      <c r="L69" s="455">
        <v>1</v>
      </c>
    </row>
    <row r="70" spans="1:12" ht="177.75" customHeight="1" thickBot="1">
      <c r="A70" s="64"/>
      <c r="B70" s="276"/>
      <c r="C70" s="277"/>
      <c r="D70" s="278"/>
      <c r="E70" s="32" t="s">
        <v>169</v>
      </c>
      <c r="F70" s="279"/>
      <c r="G70" s="279"/>
      <c r="H70" s="216"/>
      <c r="I70" s="460" t="s">
        <v>525</v>
      </c>
      <c r="J70" s="45">
        <v>0.83330000000000004</v>
      </c>
      <c r="K70" s="216"/>
      <c r="L70" s="45">
        <v>0.83330000000000004</v>
      </c>
    </row>
    <row r="71" spans="1:12" ht="243" customHeight="1" thickBot="1">
      <c r="A71" s="64"/>
      <c r="B71" s="105" t="s">
        <v>126</v>
      </c>
      <c r="C71" s="21" t="s">
        <v>141</v>
      </c>
      <c r="D71" s="87" t="s">
        <v>362</v>
      </c>
      <c r="E71" s="32" t="s">
        <v>167</v>
      </c>
      <c r="F71" s="66" t="s">
        <v>88</v>
      </c>
      <c r="G71" s="66" t="s">
        <v>89</v>
      </c>
      <c r="H71" s="253"/>
      <c r="I71" s="461" t="s">
        <v>526</v>
      </c>
      <c r="J71" s="59">
        <v>0.9</v>
      </c>
      <c r="K71" s="253"/>
      <c r="L71" s="59">
        <v>0.9</v>
      </c>
    </row>
    <row r="72" spans="1:12" ht="151.5" customHeight="1" thickBot="1">
      <c r="A72" s="64"/>
      <c r="B72" s="106" t="s">
        <v>127</v>
      </c>
      <c r="C72" s="17" t="s">
        <v>142</v>
      </c>
      <c r="D72" s="87" t="s">
        <v>363</v>
      </c>
      <c r="E72" s="32" t="s">
        <v>166</v>
      </c>
      <c r="F72" s="66" t="s">
        <v>52</v>
      </c>
      <c r="G72" s="66" t="s">
        <v>485</v>
      </c>
      <c r="I72" s="454" t="s">
        <v>516</v>
      </c>
      <c r="J72" s="280">
        <v>1</v>
      </c>
      <c r="L72" s="280">
        <v>1</v>
      </c>
    </row>
    <row r="73" spans="1:12" ht="185.25" customHeight="1" thickBot="1">
      <c r="A73" s="64"/>
      <c r="B73" s="91"/>
      <c r="C73" s="17" t="s">
        <v>143</v>
      </c>
      <c r="D73" s="87" t="s">
        <v>364</v>
      </c>
      <c r="E73" s="32" t="s">
        <v>165</v>
      </c>
      <c r="F73" s="66" t="s">
        <v>37</v>
      </c>
      <c r="G73" s="66" t="s">
        <v>82</v>
      </c>
      <c r="H73" s="213"/>
      <c r="I73" s="456" t="s">
        <v>527</v>
      </c>
      <c r="J73" s="39" t="s">
        <v>404</v>
      </c>
      <c r="K73" s="213"/>
      <c r="L73" s="39" t="s">
        <v>404</v>
      </c>
    </row>
    <row r="74" spans="1:12" ht="270.75" customHeight="1" thickBot="1">
      <c r="A74" s="64"/>
      <c r="B74" s="272" t="s">
        <v>128</v>
      </c>
      <c r="C74" s="17" t="s">
        <v>196</v>
      </c>
      <c r="D74" s="87" t="s">
        <v>365</v>
      </c>
      <c r="E74" s="32" t="s">
        <v>164</v>
      </c>
      <c r="F74" s="66" t="s">
        <v>93</v>
      </c>
      <c r="G74" s="66" t="s">
        <v>353</v>
      </c>
      <c r="H74" s="228"/>
      <c r="I74" s="308" t="s">
        <v>517</v>
      </c>
      <c r="J74" s="48">
        <v>1</v>
      </c>
      <c r="K74" s="228"/>
      <c r="L74" s="48">
        <v>1</v>
      </c>
    </row>
    <row r="75" spans="1:12" ht="165" customHeight="1" thickBot="1">
      <c r="A75" s="64"/>
      <c r="B75" s="272"/>
      <c r="C75" s="17" t="s">
        <v>197</v>
      </c>
      <c r="D75" s="87" t="s">
        <v>366</v>
      </c>
      <c r="E75" s="32" t="s">
        <v>163</v>
      </c>
      <c r="F75" s="66" t="s">
        <v>37</v>
      </c>
      <c r="G75" s="66" t="s">
        <v>82</v>
      </c>
      <c r="H75" s="216"/>
      <c r="I75" s="458" t="s">
        <v>518</v>
      </c>
      <c r="J75" s="45" t="s">
        <v>134</v>
      </c>
      <c r="K75" s="216"/>
      <c r="L75" s="45" t="s">
        <v>134</v>
      </c>
    </row>
    <row r="76" spans="1:12" ht="163.5" customHeight="1" thickBot="1">
      <c r="A76" s="64"/>
      <c r="B76" s="281" t="s">
        <v>129</v>
      </c>
      <c r="C76" s="17" t="s">
        <v>144</v>
      </c>
      <c r="D76" s="87" t="s">
        <v>373</v>
      </c>
      <c r="E76" s="32" t="s">
        <v>161</v>
      </c>
      <c r="F76" s="66" t="s">
        <v>45</v>
      </c>
      <c r="G76" s="66" t="s">
        <v>90</v>
      </c>
      <c r="H76" s="213"/>
      <c r="I76" s="457" t="s">
        <v>528</v>
      </c>
      <c r="J76" s="292">
        <v>0.625</v>
      </c>
      <c r="K76" s="213"/>
      <c r="L76" s="292">
        <v>0.625</v>
      </c>
    </row>
    <row r="77" spans="1:12" ht="105" customHeight="1" thickBot="1">
      <c r="A77" s="64"/>
      <c r="B77" s="282"/>
      <c r="C77" s="17" t="s">
        <v>198</v>
      </c>
      <c r="D77" s="87" t="s">
        <v>374</v>
      </c>
      <c r="E77" s="32" t="s">
        <v>162</v>
      </c>
      <c r="F77" s="66" t="s">
        <v>95</v>
      </c>
      <c r="G77" s="66" t="s">
        <v>65</v>
      </c>
      <c r="H77" s="216"/>
      <c r="I77" s="459" t="s">
        <v>529</v>
      </c>
      <c r="J77" s="131" t="s">
        <v>134</v>
      </c>
      <c r="K77" s="216"/>
      <c r="L77" s="131" t="s">
        <v>134</v>
      </c>
    </row>
    <row r="78" spans="1:12" ht="27" customHeight="1" thickBot="1">
      <c r="A78" s="64"/>
      <c r="B78" s="283" t="s">
        <v>38</v>
      </c>
      <c r="C78" s="284"/>
      <c r="D78" s="284"/>
      <c r="E78" s="284"/>
      <c r="F78" s="284"/>
      <c r="G78" s="285"/>
      <c r="H78" s="213"/>
      <c r="I78" s="286" t="s">
        <v>519</v>
      </c>
      <c r="J78" s="462">
        <f>AVERAGE(J68:J77)</f>
        <v>0.90832857142857137</v>
      </c>
      <c r="K78" s="213"/>
      <c r="L78" s="462"/>
    </row>
    <row r="79" spans="1:12" s="8" customFormat="1" ht="11.25" customHeight="1" thickBot="1">
      <c r="B79" s="6"/>
      <c r="C79" s="7"/>
      <c r="D79" s="13"/>
      <c r="I79" s="249"/>
      <c r="J79" s="250"/>
      <c r="L79" s="250"/>
    </row>
    <row r="80" spans="1:12" ht="50.25" customHeight="1" thickBot="1">
      <c r="A80" s="64"/>
      <c r="B80" s="287" t="s">
        <v>91</v>
      </c>
      <c r="C80" s="288"/>
      <c r="D80" s="288"/>
      <c r="E80" s="288"/>
      <c r="F80" s="288"/>
      <c r="G80" s="288"/>
      <c r="I80" s="86" t="s">
        <v>457</v>
      </c>
      <c r="J80" s="63"/>
      <c r="K80" s="104"/>
      <c r="L80" s="63"/>
    </row>
    <row r="81" spans="1:12" ht="40.5" customHeight="1" thickBot="1">
      <c r="A81" s="64"/>
      <c r="B81" s="28" t="s">
        <v>11</v>
      </c>
      <c r="C81" s="189" t="s">
        <v>3</v>
      </c>
      <c r="D81" s="190"/>
      <c r="E81" s="28" t="s">
        <v>4</v>
      </c>
      <c r="F81" s="28" t="s">
        <v>5</v>
      </c>
      <c r="G81" s="29" t="s">
        <v>6</v>
      </c>
      <c r="I81" s="62" t="s">
        <v>152</v>
      </c>
      <c r="J81" s="71" t="s">
        <v>150</v>
      </c>
      <c r="L81" s="71" t="s">
        <v>150</v>
      </c>
    </row>
    <row r="82" spans="1:12" ht="123.75" customHeight="1" thickBot="1">
      <c r="A82" s="64"/>
      <c r="B82" s="289"/>
      <c r="C82" s="14" t="s">
        <v>199</v>
      </c>
      <c r="D82" s="87" t="s">
        <v>370</v>
      </c>
      <c r="E82" s="32" t="s">
        <v>156</v>
      </c>
      <c r="F82" s="66" t="s">
        <v>238</v>
      </c>
      <c r="G82" s="110" t="s">
        <v>64</v>
      </c>
      <c r="I82" s="309" t="s">
        <v>478</v>
      </c>
      <c r="J82" s="310">
        <v>0.7</v>
      </c>
      <c r="L82" s="310">
        <v>0.7</v>
      </c>
    </row>
    <row r="83" spans="1:12" ht="409.5" customHeight="1" thickBot="1">
      <c r="A83" s="64"/>
      <c r="B83" s="290" t="s">
        <v>92</v>
      </c>
      <c r="C83" s="14" t="s">
        <v>145</v>
      </c>
      <c r="D83" s="87" t="s">
        <v>371</v>
      </c>
      <c r="E83" s="32" t="s">
        <v>354</v>
      </c>
      <c r="F83" s="66" t="s">
        <v>93</v>
      </c>
      <c r="G83" s="66" t="s">
        <v>82</v>
      </c>
      <c r="I83" s="308" t="s">
        <v>405</v>
      </c>
      <c r="J83" s="136">
        <v>1</v>
      </c>
      <c r="L83" s="136">
        <v>1</v>
      </c>
    </row>
    <row r="84" spans="1:12" ht="264" customHeight="1" thickBot="1">
      <c r="A84" s="64"/>
      <c r="B84" s="291"/>
      <c r="C84" s="14" t="s">
        <v>146</v>
      </c>
      <c r="D84" s="87" t="s">
        <v>372</v>
      </c>
      <c r="E84" s="32" t="s">
        <v>157</v>
      </c>
      <c r="F84" s="66" t="s">
        <v>93</v>
      </c>
      <c r="G84" s="66" t="s">
        <v>189</v>
      </c>
      <c r="I84" s="308" t="s">
        <v>479</v>
      </c>
      <c r="J84" s="310">
        <v>0.8</v>
      </c>
      <c r="L84" s="310">
        <v>0.8</v>
      </c>
    </row>
    <row r="85" spans="1:12" ht="268.5" customHeight="1" thickBot="1">
      <c r="A85" s="64"/>
      <c r="B85" s="289"/>
      <c r="C85" s="14" t="s">
        <v>147</v>
      </c>
      <c r="D85" s="87" t="s">
        <v>367</v>
      </c>
      <c r="E85" s="32" t="s">
        <v>158</v>
      </c>
      <c r="F85" s="66" t="s">
        <v>93</v>
      </c>
      <c r="G85" s="66" t="s">
        <v>85</v>
      </c>
      <c r="H85" s="213"/>
      <c r="I85" s="309" t="s">
        <v>480</v>
      </c>
      <c r="J85" s="136">
        <v>1</v>
      </c>
      <c r="K85" s="213"/>
      <c r="L85" s="136">
        <v>1</v>
      </c>
    </row>
    <row r="86" spans="1:12" ht="273.75" customHeight="1" thickBot="1">
      <c r="A86" s="64"/>
      <c r="B86" s="293" t="s">
        <v>92</v>
      </c>
      <c r="C86" s="14" t="s">
        <v>148</v>
      </c>
      <c r="D86" s="87" t="s">
        <v>368</v>
      </c>
      <c r="E86" s="32" t="s">
        <v>159</v>
      </c>
      <c r="F86" s="66" t="s">
        <v>93</v>
      </c>
      <c r="G86" s="66" t="s">
        <v>85</v>
      </c>
      <c r="H86" s="228"/>
      <c r="I86" s="308" t="s">
        <v>481</v>
      </c>
      <c r="J86" s="136">
        <v>1</v>
      </c>
      <c r="K86" s="228"/>
      <c r="L86" s="136">
        <v>1</v>
      </c>
    </row>
    <row r="87" spans="1:12" ht="93.75" customHeight="1" thickBot="1">
      <c r="A87" s="64"/>
      <c r="B87" s="291"/>
      <c r="C87" s="14" t="s">
        <v>149</v>
      </c>
      <c r="D87" s="87" t="s">
        <v>369</v>
      </c>
      <c r="E87" s="32" t="s">
        <v>160</v>
      </c>
      <c r="F87" s="66" t="s">
        <v>239</v>
      </c>
      <c r="G87" s="66" t="s">
        <v>190</v>
      </c>
      <c r="H87" s="216"/>
      <c r="I87" s="309" t="s">
        <v>482</v>
      </c>
      <c r="J87" s="137" t="s">
        <v>134</v>
      </c>
      <c r="K87" s="216"/>
      <c r="L87" s="137" t="s">
        <v>134</v>
      </c>
    </row>
    <row r="88" spans="1:12" ht="29.25" customHeight="1" thickBot="1">
      <c r="A88" s="64"/>
      <c r="B88" s="322" t="s">
        <v>455</v>
      </c>
      <c r="C88" s="323"/>
      <c r="D88" s="323"/>
      <c r="E88" s="323"/>
      <c r="F88" s="323"/>
      <c r="G88" s="324"/>
      <c r="I88" s="138" t="s">
        <v>456</v>
      </c>
      <c r="J88" s="294">
        <f>AVERAGE(J82:J87)</f>
        <v>0.9</v>
      </c>
      <c r="L88" s="294"/>
    </row>
    <row r="89" spans="1:12">
      <c r="A89" s="64"/>
      <c r="I89" s="103"/>
    </row>
    <row r="90" spans="1:12">
      <c r="A90" s="64"/>
      <c r="I90" s="103"/>
    </row>
    <row r="91" spans="1:12" ht="18" thickBot="1">
      <c r="A91" s="64"/>
      <c r="I91" s="103"/>
    </row>
    <row r="92" spans="1:12" ht="51.75" customHeight="1" thickBot="1">
      <c r="A92" s="64"/>
      <c r="C92" s="19"/>
      <c r="D92" s="426" t="s">
        <v>135</v>
      </c>
      <c r="E92" s="427"/>
      <c r="F92" s="428" t="s">
        <v>150</v>
      </c>
      <c r="G92" s="429" t="s">
        <v>60</v>
      </c>
      <c r="I92" s="100">
        <f>COUNTIF($L$8:$L$87,"N/A")</f>
        <v>20</v>
      </c>
      <c r="J92" s="94" t="s">
        <v>134</v>
      </c>
      <c r="L92" s="94" t="s">
        <v>134</v>
      </c>
    </row>
    <row r="93" spans="1:12" ht="30.75" customHeight="1">
      <c r="A93" s="64"/>
      <c r="C93" s="19"/>
      <c r="D93" s="430" t="s">
        <v>55</v>
      </c>
      <c r="E93" s="295" t="s">
        <v>452</v>
      </c>
      <c r="F93" s="296">
        <f>$J$25</f>
        <v>0.97397500000000004</v>
      </c>
      <c r="G93" s="297">
        <v>17</v>
      </c>
      <c r="I93" s="95">
        <f>COUNTIF($L$8:$L$87,"&gt;=90%")</f>
        <v>30</v>
      </c>
      <c r="J93" s="96" t="s">
        <v>396</v>
      </c>
      <c r="L93" s="96" t="s">
        <v>396</v>
      </c>
    </row>
    <row r="94" spans="1:12" ht="30.75" customHeight="1" thickBot="1">
      <c r="A94" s="64"/>
      <c r="C94" s="19"/>
      <c r="D94" s="431" t="s">
        <v>453</v>
      </c>
      <c r="E94" s="432"/>
      <c r="F94" s="433"/>
      <c r="G94" s="298"/>
      <c r="I94" s="95">
        <v>9</v>
      </c>
      <c r="J94" s="98" t="s">
        <v>398</v>
      </c>
      <c r="L94" s="98" t="s">
        <v>398</v>
      </c>
    </row>
    <row r="95" spans="1:12" ht="30.75" customHeight="1" thickBot="1">
      <c r="A95" s="64"/>
      <c r="C95" s="19"/>
      <c r="D95" s="434" t="s">
        <v>56</v>
      </c>
      <c r="E95" s="435"/>
      <c r="F95" s="436">
        <f>$J$33</f>
        <v>0.95713333333333328</v>
      </c>
      <c r="G95" s="437">
        <v>4</v>
      </c>
      <c r="I95" s="100">
        <f>COUNTIF($L$8:$L$88,"&lt;=65%")</f>
        <v>1</v>
      </c>
      <c r="J95" s="97" t="s">
        <v>397</v>
      </c>
      <c r="L95" s="97" t="s">
        <v>397</v>
      </c>
    </row>
    <row r="96" spans="1:12" ht="30.75" customHeight="1" thickBot="1">
      <c r="A96" s="64"/>
      <c r="C96" s="19"/>
      <c r="D96" s="430" t="s">
        <v>57</v>
      </c>
      <c r="E96" s="295"/>
      <c r="F96" s="439">
        <f>$J$51</f>
        <v>1</v>
      </c>
      <c r="G96" s="440">
        <v>14</v>
      </c>
      <c r="I96" s="474">
        <f>SUM(I92:I95)</f>
        <v>60</v>
      </c>
    </row>
    <row r="97" spans="1:12" ht="30.75" customHeight="1" thickBot="1">
      <c r="A97" s="64"/>
      <c r="C97" s="19"/>
      <c r="D97" s="434" t="s">
        <v>58</v>
      </c>
      <c r="E97" s="445"/>
      <c r="F97" s="438">
        <f>$J$64</f>
        <v>0.94869999999999999</v>
      </c>
      <c r="G97" s="446">
        <v>9</v>
      </c>
      <c r="I97"/>
      <c r="J97"/>
    </row>
    <row r="98" spans="1:12" ht="30.75" customHeight="1" thickBot="1">
      <c r="A98" s="64"/>
      <c r="C98" s="19"/>
      <c r="D98" s="434" t="s">
        <v>59</v>
      </c>
      <c r="E98" s="445"/>
      <c r="F98" s="447">
        <f>$J$78</f>
        <v>0.90832857142857137</v>
      </c>
      <c r="G98" s="448">
        <v>10</v>
      </c>
      <c r="I98"/>
      <c r="J98"/>
    </row>
    <row r="99" spans="1:12" ht="30.75" customHeight="1" thickBot="1">
      <c r="A99" s="64"/>
      <c r="C99" s="19"/>
      <c r="D99" s="434" t="s">
        <v>94</v>
      </c>
      <c r="E99" s="435"/>
      <c r="F99" s="449">
        <f>J88</f>
        <v>0.9</v>
      </c>
      <c r="G99" s="450">
        <v>6</v>
      </c>
      <c r="I99"/>
      <c r="J99"/>
    </row>
    <row r="100" spans="1:12" ht="30.75" customHeight="1" thickBot="1">
      <c r="A100" s="64"/>
      <c r="C100" s="19"/>
      <c r="D100" s="441" t="s">
        <v>151</v>
      </c>
      <c r="E100" s="442"/>
      <c r="F100" s="443">
        <f>AVERAGE(L24:L88)</f>
        <v>0.93775185185185184</v>
      </c>
      <c r="G100" s="444">
        <f>SUM(G93:G99)</f>
        <v>60</v>
      </c>
      <c r="I100" s="475" t="s">
        <v>537</v>
      </c>
      <c r="J100"/>
    </row>
    <row r="101" spans="1:12">
      <c r="A101" s="64"/>
      <c r="I101"/>
      <c r="J101"/>
    </row>
    <row r="102" spans="1:12">
      <c r="A102" s="64"/>
      <c r="B102" s="469"/>
      <c r="C102" s="470"/>
      <c r="D102" s="471"/>
      <c r="E102" s="469"/>
      <c r="F102" s="469"/>
      <c r="G102" s="472"/>
      <c r="H102" s="473"/>
      <c r="I102" s="472"/>
      <c r="J102" s="472"/>
      <c r="K102" s="472"/>
      <c r="L102" s="472"/>
    </row>
    <row r="103" spans="1:12">
      <c r="A103" s="64"/>
      <c r="I103"/>
      <c r="J103"/>
    </row>
    <row r="104" spans="1:12">
      <c r="A104" s="64"/>
    </row>
    <row r="105" spans="1:12">
      <c r="A105" s="64"/>
    </row>
    <row r="106" spans="1:12">
      <c r="A106" s="64"/>
    </row>
    <row r="107" spans="1:12">
      <c r="A107" s="64"/>
    </row>
    <row r="108" spans="1:12" s="1" customFormat="1">
      <c r="A108" s="64"/>
      <c r="C108" s="9"/>
      <c r="D108" s="12"/>
      <c r="G108" s="10"/>
      <c r="H108"/>
      <c r="I108" s="25"/>
      <c r="J108" s="23"/>
      <c r="K108"/>
      <c r="L108"/>
    </row>
    <row r="109" spans="1:12" s="1" customFormat="1">
      <c r="A109" s="64"/>
      <c r="C109" s="9"/>
      <c r="D109" s="12"/>
      <c r="G109" s="10"/>
      <c r="H109"/>
      <c r="I109" s="25"/>
      <c r="J109" s="23"/>
      <c r="K109"/>
      <c r="L109"/>
    </row>
    <row r="110" spans="1:12" s="1" customFormat="1">
      <c r="A110" s="64"/>
      <c r="C110" s="9"/>
      <c r="D110" s="12"/>
      <c r="G110" s="10"/>
      <c r="H110"/>
      <c r="I110" s="25"/>
      <c r="J110" s="23"/>
      <c r="K110"/>
      <c r="L110"/>
    </row>
    <row r="111" spans="1:12" s="1" customFormat="1">
      <c r="A111" s="64"/>
      <c r="C111" s="9"/>
      <c r="D111" s="12"/>
      <c r="G111" s="10"/>
      <c r="H111"/>
      <c r="I111" s="25"/>
      <c r="J111" s="23"/>
      <c r="K111"/>
      <c r="L111"/>
    </row>
    <row r="112" spans="1:12" s="1" customFormat="1">
      <c r="A112" s="64"/>
      <c r="C112" s="9"/>
      <c r="D112" s="12"/>
      <c r="G112" s="10"/>
      <c r="H112"/>
      <c r="I112" s="25"/>
      <c r="J112" s="23"/>
      <c r="K112"/>
      <c r="L112"/>
    </row>
    <row r="113" spans="1:12" s="1" customFormat="1">
      <c r="A113" s="64"/>
      <c r="C113" s="9"/>
      <c r="D113" s="12"/>
      <c r="G113" s="10"/>
      <c r="H113"/>
      <c r="I113" s="25"/>
      <c r="J113" s="23"/>
      <c r="K113"/>
      <c r="L113"/>
    </row>
    <row r="114" spans="1:12" s="1" customFormat="1">
      <c r="A114" s="64"/>
      <c r="C114" s="9"/>
      <c r="D114" s="12"/>
      <c r="G114" s="10"/>
      <c r="H114"/>
      <c r="I114" s="25"/>
      <c r="J114" s="23"/>
      <c r="K114"/>
      <c r="L114"/>
    </row>
    <row r="115" spans="1:12" s="1" customFormat="1">
      <c r="A115" s="64"/>
      <c r="C115" s="9"/>
      <c r="D115" s="12"/>
      <c r="G115" s="10"/>
      <c r="H115"/>
      <c r="I115" s="25"/>
      <c r="J115" s="23"/>
      <c r="K115"/>
      <c r="L115"/>
    </row>
    <row r="116" spans="1:12" s="1" customFormat="1">
      <c r="A116" s="64"/>
      <c r="C116" s="9"/>
      <c r="D116" s="12"/>
      <c r="G116" s="10"/>
      <c r="H116"/>
      <c r="I116" s="25"/>
      <c r="J116" s="23"/>
      <c r="K116"/>
      <c r="L116"/>
    </row>
    <row r="117" spans="1:12" s="1" customFormat="1">
      <c r="A117" s="64"/>
      <c r="C117" s="9"/>
      <c r="D117" s="12"/>
      <c r="G117" s="10"/>
      <c r="H117"/>
      <c r="I117" s="25"/>
      <c r="J117" s="23"/>
      <c r="K117"/>
      <c r="L117"/>
    </row>
    <row r="118" spans="1:12" s="1" customFormat="1">
      <c r="A118" s="64"/>
      <c r="C118" s="9"/>
      <c r="D118" s="12"/>
      <c r="G118" s="10"/>
      <c r="H118"/>
      <c r="I118" s="25"/>
      <c r="J118" s="23"/>
      <c r="K118"/>
      <c r="L118"/>
    </row>
    <row r="119" spans="1:12" s="1" customFormat="1">
      <c r="A119" s="64"/>
      <c r="C119" s="9"/>
      <c r="D119" s="12"/>
      <c r="G119" s="10"/>
      <c r="H119"/>
      <c r="I119" s="25"/>
      <c r="J119" s="23"/>
      <c r="K119"/>
      <c r="L119"/>
    </row>
    <row r="120" spans="1:12" s="1" customFormat="1">
      <c r="A120" s="64"/>
      <c r="C120" s="9"/>
      <c r="D120" s="12"/>
      <c r="G120" s="10"/>
      <c r="H120"/>
      <c r="I120" s="25"/>
      <c r="J120" s="23"/>
      <c r="K120"/>
      <c r="L120"/>
    </row>
    <row r="121" spans="1:12" s="1" customFormat="1">
      <c r="A121" s="64"/>
      <c r="C121" s="9"/>
      <c r="D121" s="12"/>
      <c r="G121" s="10"/>
      <c r="H121"/>
      <c r="I121" s="25"/>
      <c r="J121" s="23"/>
      <c r="K121"/>
      <c r="L121"/>
    </row>
    <row r="122" spans="1:12" s="1" customFormat="1">
      <c r="A122" s="64"/>
      <c r="C122" s="9"/>
      <c r="D122" s="12"/>
      <c r="G122" s="10"/>
      <c r="H122"/>
      <c r="I122" s="25"/>
      <c r="J122" s="23"/>
      <c r="K122"/>
      <c r="L122"/>
    </row>
    <row r="123" spans="1:12" s="1" customFormat="1">
      <c r="A123" s="64"/>
      <c r="C123" s="9"/>
      <c r="D123" s="12"/>
      <c r="G123" s="10"/>
      <c r="H123"/>
      <c r="I123" s="25"/>
      <c r="J123" s="23"/>
      <c r="K123"/>
      <c r="L123"/>
    </row>
    <row r="124" spans="1:12" s="1" customFormat="1">
      <c r="A124" s="64"/>
      <c r="C124" s="9"/>
      <c r="D124" s="12"/>
      <c r="G124" s="10"/>
      <c r="H124"/>
      <c r="I124" s="25"/>
      <c r="J124" s="23"/>
      <c r="K124"/>
      <c r="L124"/>
    </row>
    <row r="125" spans="1:12" s="1" customFormat="1">
      <c r="A125" s="64"/>
      <c r="C125" s="9"/>
      <c r="D125" s="12"/>
      <c r="G125" s="10"/>
      <c r="H125"/>
      <c r="I125" s="25"/>
      <c r="J125" s="23"/>
      <c r="K125"/>
      <c r="L125"/>
    </row>
    <row r="126" spans="1:12" s="1" customFormat="1">
      <c r="A126" s="64"/>
      <c r="C126" s="9"/>
      <c r="D126" s="12"/>
      <c r="G126" s="10"/>
      <c r="H126"/>
      <c r="I126" s="25"/>
      <c r="J126" s="23"/>
      <c r="K126"/>
      <c r="L126"/>
    </row>
    <row r="127" spans="1:12" s="1" customFormat="1">
      <c r="A127" s="64"/>
      <c r="C127" s="9"/>
      <c r="D127" s="12"/>
      <c r="G127" s="10"/>
      <c r="H127"/>
      <c r="I127" s="25"/>
      <c r="J127" s="23"/>
      <c r="K127"/>
      <c r="L127"/>
    </row>
    <row r="128" spans="1:12" s="1" customFormat="1">
      <c r="A128" s="64"/>
      <c r="C128" s="9"/>
      <c r="D128" s="12"/>
      <c r="G128" s="10"/>
      <c r="H128"/>
      <c r="I128" s="25"/>
      <c r="J128" s="23"/>
      <c r="K128"/>
      <c r="L128"/>
    </row>
    <row r="129" spans="1:12" s="1" customFormat="1">
      <c r="A129" s="64"/>
      <c r="C129" s="9"/>
      <c r="D129" s="12"/>
      <c r="G129" s="10"/>
      <c r="H129"/>
      <c r="I129" s="25"/>
      <c r="J129" s="23"/>
      <c r="K129"/>
      <c r="L129"/>
    </row>
    <row r="130" spans="1:12" s="1" customFormat="1">
      <c r="A130" s="64"/>
      <c r="C130" s="9"/>
      <c r="D130" s="12"/>
      <c r="G130" s="10"/>
      <c r="H130"/>
      <c r="I130" s="25"/>
      <c r="J130" s="23"/>
      <c r="K130"/>
      <c r="L130"/>
    </row>
    <row r="131" spans="1:12" s="1" customFormat="1">
      <c r="A131" s="64"/>
      <c r="C131" s="9"/>
      <c r="D131" s="12"/>
      <c r="G131" s="10"/>
      <c r="H131"/>
      <c r="I131" s="25"/>
      <c r="J131" s="23"/>
      <c r="K131"/>
      <c r="L131"/>
    </row>
    <row r="132" spans="1:12" s="1" customFormat="1">
      <c r="A132" s="64"/>
      <c r="C132" s="9"/>
      <c r="D132" s="12"/>
      <c r="G132" s="10"/>
      <c r="H132"/>
      <c r="I132" s="25"/>
      <c r="J132" s="23"/>
      <c r="K132"/>
      <c r="L132"/>
    </row>
    <row r="133" spans="1:12" s="1" customFormat="1">
      <c r="A133" s="64"/>
      <c r="C133" s="9"/>
      <c r="D133" s="12"/>
      <c r="G133" s="10"/>
      <c r="H133"/>
      <c r="I133" s="25"/>
      <c r="J133" s="23"/>
      <c r="K133"/>
      <c r="L133"/>
    </row>
    <row r="134" spans="1:12" s="1" customFormat="1">
      <c r="A134" s="64"/>
      <c r="C134" s="9"/>
      <c r="D134" s="12"/>
      <c r="G134" s="10"/>
      <c r="H134"/>
      <c r="I134" s="25"/>
      <c r="J134" s="23"/>
      <c r="K134"/>
      <c r="L134"/>
    </row>
    <row r="135" spans="1:12" s="1" customFormat="1">
      <c r="A135" s="64"/>
      <c r="C135" s="9"/>
      <c r="D135" s="12"/>
      <c r="G135" s="10"/>
      <c r="H135"/>
      <c r="I135" s="25"/>
      <c r="J135" s="23"/>
      <c r="K135"/>
      <c r="L135"/>
    </row>
    <row r="136" spans="1:12" s="1" customFormat="1">
      <c r="A136" s="64"/>
      <c r="C136" s="9"/>
      <c r="D136" s="12"/>
      <c r="G136" s="10"/>
      <c r="H136"/>
      <c r="I136" s="25"/>
      <c r="J136" s="23"/>
      <c r="K136"/>
      <c r="L136"/>
    </row>
    <row r="137" spans="1:12" s="1" customFormat="1">
      <c r="A137" s="64"/>
      <c r="C137" s="9"/>
      <c r="D137" s="12"/>
      <c r="G137" s="10"/>
      <c r="H137"/>
      <c r="I137" s="25"/>
      <c r="J137" s="23"/>
      <c r="K137"/>
      <c r="L137"/>
    </row>
    <row r="138" spans="1:12" s="1" customFormat="1">
      <c r="A138" s="64"/>
      <c r="C138" s="9"/>
      <c r="D138" s="12"/>
      <c r="G138" s="10"/>
      <c r="H138"/>
      <c r="I138" s="25"/>
      <c r="J138" s="23"/>
      <c r="K138"/>
      <c r="L138"/>
    </row>
    <row r="139" spans="1:12" s="1" customFormat="1">
      <c r="A139" s="64"/>
      <c r="C139" s="9"/>
      <c r="D139" s="12"/>
      <c r="G139" s="10"/>
      <c r="H139"/>
      <c r="I139" s="25"/>
      <c r="J139" s="23"/>
      <c r="K139"/>
      <c r="L139"/>
    </row>
    <row r="140" spans="1:12" s="1" customFormat="1">
      <c r="A140" s="64"/>
      <c r="C140" s="9"/>
      <c r="D140" s="12"/>
      <c r="G140" s="10"/>
      <c r="H140"/>
      <c r="I140" s="25"/>
      <c r="J140" s="23"/>
      <c r="K140"/>
      <c r="L140"/>
    </row>
    <row r="141" spans="1:12" s="1" customFormat="1">
      <c r="A141" s="64"/>
      <c r="C141" s="9"/>
      <c r="D141" s="12"/>
      <c r="G141" s="10"/>
      <c r="H141"/>
      <c r="I141" s="25"/>
      <c r="J141" s="23"/>
      <c r="K141"/>
      <c r="L141"/>
    </row>
    <row r="142" spans="1:12" s="1" customFormat="1">
      <c r="A142" s="64"/>
      <c r="C142" s="9"/>
      <c r="D142" s="12"/>
      <c r="G142" s="10"/>
      <c r="H142"/>
      <c r="I142" s="25"/>
      <c r="J142" s="23"/>
      <c r="K142"/>
      <c r="L142"/>
    </row>
    <row r="143" spans="1:12" s="1" customFormat="1">
      <c r="A143" s="64"/>
      <c r="C143" s="9"/>
      <c r="D143" s="12"/>
      <c r="G143" s="10"/>
      <c r="H143"/>
      <c r="I143" s="25"/>
      <c r="J143" s="23"/>
      <c r="K143"/>
      <c r="L143"/>
    </row>
    <row r="144" spans="1:12" s="1" customFormat="1">
      <c r="A144" s="64"/>
      <c r="C144" s="9"/>
      <c r="D144" s="12"/>
      <c r="G144" s="10"/>
      <c r="H144"/>
      <c r="I144" s="25"/>
      <c r="J144" s="23"/>
      <c r="K144"/>
      <c r="L144"/>
    </row>
    <row r="145" spans="1:12" s="1" customFormat="1">
      <c r="A145" s="64"/>
      <c r="C145" s="9"/>
      <c r="D145" s="12"/>
      <c r="G145" s="10"/>
      <c r="H145"/>
      <c r="I145" s="25"/>
      <c r="J145" s="23"/>
      <c r="K145"/>
      <c r="L145"/>
    </row>
    <row r="146" spans="1:12" s="1" customFormat="1">
      <c r="A146" s="64"/>
      <c r="C146" s="9"/>
      <c r="D146" s="12"/>
      <c r="G146" s="10"/>
      <c r="H146"/>
      <c r="I146" s="25"/>
      <c r="J146" s="23"/>
      <c r="K146"/>
      <c r="L146"/>
    </row>
    <row r="147" spans="1:12" s="1" customFormat="1">
      <c r="A147" s="64"/>
      <c r="C147" s="9"/>
      <c r="D147" s="12"/>
      <c r="G147" s="10"/>
      <c r="H147"/>
      <c r="I147" s="25"/>
      <c r="J147" s="23"/>
      <c r="K147"/>
      <c r="L147"/>
    </row>
    <row r="148" spans="1:12" s="1" customFormat="1">
      <c r="A148" s="64"/>
      <c r="C148" s="9"/>
      <c r="D148" s="12"/>
      <c r="G148" s="10"/>
      <c r="H148"/>
      <c r="I148" s="25"/>
      <c r="J148" s="23"/>
      <c r="K148"/>
      <c r="L148"/>
    </row>
    <row r="149" spans="1:12" s="1" customFormat="1">
      <c r="A149" s="64"/>
      <c r="C149" s="9"/>
      <c r="D149" s="12"/>
      <c r="G149" s="10"/>
      <c r="H149"/>
      <c r="I149" s="25"/>
      <c r="J149" s="23"/>
      <c r="K149"/>
      <c r="L149"/>
    </row>
    <row r="150" spans="1:12" s="1" customFormat="1">
      <c r="A150" s="64"/>
      <c r="C150" s="9"/>
      <c r="D150" s="12"/>
      <c r="G150" s="10"/>
      <c r="H150"/>
      <c r="I150" s="25"/>
      <c r="J150" s="23"/>
      <c r="K150"/>
      <c r="L150"/>
    </row>
    <row r="151" spans="1:12" s="1" customFormat="1">
      <c r="A151" s="64"/>
      <c r="C151" s="9"/>
      <c r="D151" s="12"/>
      <c r="G151" s="10"/>
      <c r="H151"/>
      <c r="I151" s="25"/>
      <c r="J151" s="23"/>
      <c r="K151"/>
      <c r="L151"/>
    </row>
    <row r="152" spans="1:12" s="1" customFormat="1">
      <c r="A152" s="64"/>
      <c r="C152" s="9"/>
      <c r="D152" s="12"/>
      <c r="G152" s="10"/>
      <c r="H152"/>
      <c r="I152" s="25"/>
      <c r="J152" s="23"/>
      <c r="K152"/>
      <c r="L152"/>
    </row>
    <row r="153" spans="1:12" s="1" customFormat="1">
      <c r="A153" s="64"/>
      <c r="C153" s="9"/>
      <c r="D153" s="12"/>
      <c r="G153" s="10"/>
      <c r="H153"/>
      <c r="I153" s="25"/>
      <c r="J153" s="23"/>
      <c r="K153"/>
      <c r="L153"/>
    </row>
    <row r="154" spans="1:12" s="1" customFormat="1">
      <c r="A154" s="64"/>
      <c r="C154" s="9"/>
      <c r="D154" s="12"/>
      <c r="G154" s="10"/>
      <c r="H154"/>
      <c r="I154" s="25"/>
      <c r="J154" s="23"/>
      <c r="K154"/>
      <c r="L154"/>
    </row>
    <row r="155" spans="1:12" s="1" customFormat="1">
      <c r="A155" s="64"/>
      <c r="C155" s="9"/>
      <c r="D155" s="12"/>
      <c r="G155" s="10"/>
      <c r="H155"/>
      <c r="I155" s="25"/>
      <c r="J155" s="23"/>
      <c r="K155"/>
      <c r="L155"/>
    </row>
    <row r="156" spans="1:12" s="1" customFormat="1">
      <c r="A156" s="64"/>
      <c r="C156" s="9"/>
      <c r="D156" s="12"/>
      <c r="G156" s="10"/>
      <c r="H156"/>
      <c r="I156" s="25"/>
      <c r="J156" s="23"/>
      <c r="K156"/>
      <c r="L156"/>
    </row>
    <row r="157" spans="1:12" s="1" customFormat="1">
      <c r="A157" s="64"/>
      <c r="C157" s="9"/>
      <c r="D157" s="12"/>
      <c r="G157" s="10"/>
      <c r="H157"/>
      <c r="I157" s="25"/>
      <c r="J157" s="23"/>
      <c r="K157"/>
      <c r="L157"/>
    </row>
    <row r="158" spans="1:12" s="1" customFormat="1">
      <c r="A158" s="64"/>
      <c r="C158" s="9"/>
      <c r="D158" s="12"/>
      <c r="G158" s="10"/>
      <c r="H158"/>
      <c r="I158" s="25"/>
      <c r="J158" s="23"/>
      <c r="K158"/>
      <c r="L158"/>
    </row>
    <row r="159" spans="1:12" s="1" customFormat="1">
      <c r="A159" s="64"/>
      <c r="C159" s="9"/>
      <c r="D159" s="12"/>
      <c r="G159" s="10"/>
      <c r="H159"/>
      <c r="I159" s="25"/>
      <c r="J159" s="23"/>
      <c r="K159"/>
      <c r="L159"/>
    </row>
    <row r="160" spans="1:12" s="1" customFormat="1">
      <c r="A160" s="64"/>
      <c r="C160" s="9"/>
      <c r="D160" s="12"/>
      <c r="G160" s="10"/>
      <c r="H160"/>
      <c r="I160" s="25"/>
      <c r="J160" s="23"/>
      <c r="K160"/>
      <c r="L160"/>
    </row>
    <row r="161" spans="1:12" s="1" customFormat="1">
      <c r="A161" s="64"/>
      <c r="C161" s="9"/>
      <c r="D161" s="12"/>
      <c r="G161" s="10"/>
      <c r="H161"/>
      <c r="I161" s="25"/>
      <c r="J161" s="23"/>
      <c r="K161"/>
      <c r="L161"/>
    </row>
    <row r="162" spans="1:12" s="1" customFormat="1">
      <c r="A162" s="64"/>
      <c r="C162" s="9"/>
      <c r="D162" s="12"/>
      <c r="G162" s="10"/>
      <c r="H162"/>
      <c r="I162" s="25"/>
      <c r="J162" s="23"/>
      <c r="K162"/>
      <c r="L162"/>
    </row>
    <row r="163" spans="1:12" s="1" customFormat="1">
      <c r="A163" s="64"/>
      <c r="C163" s="9"/>
      <c r="D163" s="12"/>
      <c r="G163" s="10"/>
      <c r="H163"/>
      <c r="I163" s="25"/>
      <c r="J163" s="23"/>
      <c r="K163"/>
      <c r="L163"/>
    </row>
    <row r="164" spans="1:12" s="1" customFormat="1">
      <c r="A164" s="64"/>
      <c r="C164" s="9"/>
      <c r="D164" s="12"/>
      <c r="G164" s="10"/>
      <c r="H164"/>
      <c r="I164" s="25"/>
      <c r="J164" s="23"/>
      <c r="K164"/>
      <c r="L164"/>
    </row>
    <row r="165" spans="1:12" s="1" customFormat="1">
      <c r="A165" s="64"/>
      <c r="C165" s="9"/>
      <c r="D165" s="12"/>
      <c r="G165" s="10"/>
      <c r="H165"/>
      <c r="I165" s="25"/>
      <c r="J165" s="23"/>
      <c r="K165"/>
      <c r="L165"/>
    </row>
    <row r="166" spans="1:12" s="1" customFormat="1">
      <c r="A166" s="64"/>
      <c r="C166" s="9"/>
      <c r="D166" s="12"/>
      <c r="G166" s="10"/>
      <c r="H166"/>
      <c r="I166" s="25"/>
      <c r="J166" s="23"/>
      <c r="K166"/>
      <c r="L166"/>
    </row>
    <row r="167" spans="1:12" s="1" customFormat="1">
      <c r="A167" s="64"/>
      <c r="C167" s="9"/>
      <c r="D167" s="12"/>
      <c r="G167" s="10"/>
      <c r="H167"/>
      <c r="I167" s="25"/>
      <c r="J167" s="23"/>
      <c r="K167"/>
      <c r="L167"/>
    </row>
    <row r="168" spans="1:12" s="1" customFormat="1">
      <c r="A168" s="64"/>
      <c r="C168" s="9"/>
      <c r="D168" s="12"/>
      <c r="G168" s="10"/>
      <c r="H168"/>
      <c r="I168" s="25"/>
      <c r="J168" s="23"/>
      <c r="K168"/>
      <c r="L168"/>
    </row>
    <row r="169" spans="1:12" s="1" customFormat="1">
      <c r="A169" s="64"/>
      <c r="C169" s="9"/>
      <c r="D169" s="12"/>
      <c r="G169" s="10"/>
      <c r="H169"/>
      <c r="I169" s="25"/>
      <c r="J169" s="23"/>
      <c r="K169"/>
      <c r="L169"/>
    </row>
    <row r="170" spans="1:12" s="1" customFormat="1">
      <c r="A170" s="64"/>
      <c r="C170" s="9"/>
      <c r="D170" s="12"/>
      <c r="G170" s="10"/>
      <c r="H170"/>
      <c r="I170" s="25"/>
      <c r="J170" s="23"/>
      <c r="K170"/>
      <c r="L170"/>
    </row>
    <row r="171" spans="1:12" s="1" customFormat="1">
      <c r="A171" s="64"/>
      <c r="C171" s="9"/>
      <c r="D171" s="12"/>
      <c r="G171" s="10"/>
      <c r="H171"/>
      <c r="I171" s="25"/>
      <c r="J171" s="23"/>
      <c r="K171"/>
      <c r="L171"/>
    </row>
    <row r="172" spans="1:12" s="1" customFormat="1">
      <c r="A172" s="64"/>
      <c r="C172" s="9"/>
      <c r="D172" s="12"/>
      <c r="G172" s="10"/>
      <c r="H172"/>
      <c r="I172" s="25"/>
      <c r="J172" s="23"/>
      <c r="K172"/>
      <c r="L172"/>
    </row>
    <row r="173" spans="1:12" s="1" customFormat="1">
      <c r="A173" s="64"/>
      <c r="C173" s="9"/>
      <c r="D173" s="12"/>
      <c r="G173" s="10"/>
      <c r="H173"/>
      <c r="I173" s="25"/>
      <c r="J173" s="23"/>
      <c r="K173"/>
      <c r="L173"/>
    </row>
    <row r="174" spans="1:12" s="1" customFormat="1">
      <c r="A174" s="64"/>
      <c r="C174" s="9"/>
      <c r="D174" s="12"/>
      <c r="G174" s="10"/>
      <c r="H174"/>
      <c r="I174" s="25"/>
      <c r="J174" s="23"/>
      <c r="K174"/>
      <c r="L174"/>
    </row>
    <row r="175" spans="1:12" s="1" customFormat="1">
      <c r="A175" s="64"/>
      <c r="C175" s="9"/>
      <c r="D175" s="12"/>
      <c r="G175" s="10"/>
      <c r="H175"/>
      <c r="I175" s="25"/>
      <c r="J175" s="23"/>
      <c r="K175"/>
      <c r="L175"/>
    </row>
    <row r="176" spans="1:12" s="1" customFormat="1">
      <c r="A176" s="64"/>
      <c r="C176" s="9"/>
      <c r="D176" s="12"/>
      <c r="G176" s="10"/>
      <c r="H176"/>
      <c r="I176" s="25"/>
      <c r="J176" s="23"/>
      <c r="K176"/>
      <c r="L176"/>
    </row>
    <row r="177" spans="1:12" s="1" customFormat="1">
      <c r="A177" s="64"/>
      <c r="C177" s="9"/>
      <c r="D177" s="12"/>
      <c r="G177" s="10"/>
      <c r="H177"/>
      <c r="I177" s="25"/>
      <c r="J177" s="23"/>
      <c r="K177"/>
      <c r="L177"/>
    </row>
    <row r="178" spans="1:12" s="1" customFormat="1">
      <c r="A178" s="64"/>
      <c r="C178" s="9"/>
      <c r="D178" s="12"/>
      <c r="G178" s="10"/>
      <c r="H178"/>
      <c r="I178" s="25"/>
      <c r="J178" s="23"/>
      <c r="K178"/>
      <c r="L178"/>
    </row>
    <row r="179" spans="1:12" s="1" customFormat="1">
      <c r="A179" s="64"/>
      <c r="C179" s="9"/>
      <c r="D179" s="12"/>
      <c r="G179" s="10"/>
      <c r="H179"/>
      <c r="I179" s="25"/>
      <c r="J179" s="23"/>
      <c r="K179"/>
      <c r="L179"/>
    </row>
    <row r="180" spans="1:12" s="1" customFormat="1">
      <c r="A180" s="64"/>
      <c r="C180" s="9"/>
      <c r="D180" s="12"/>
      <c r="G180" s="10"/>
      <c r="H180"/>
      <c r="I180" s="25"/>
      <c r="J180" s="23"/>
      <c r="K180"/>
      <c r="L180"/>
    </row>
    <row r="181" spans="1:12" s="1" customFormat="1">
      <c r="A181" s="64"/>
      <c r="C181" s="9"/>
      <c r="D181" s="12"/>
      <c r="G181" s="10"/>
      <c r="H181"/>
      <c r="I181" s="25"/>
      <c r="J181" s="23"/>
      <c r="K181"/>
      <c r="L181"/>
    </row>
    <row r="182" spans="1:12" s="1" customFormat="1">
      <c r="A182" s="64"/>
      <c r="C182" s="9"/>
      <c r="D182" s="12"/>
      <c r="G182" s="10"/>
      <c r="H182"/>
      <c r="I182" s="25"/>
      <c r="J182" s="23"/>
      <c r="K182"/>
      <c r="L182"/>
    </row>
    <row r="183" spans="1:12" s="1" customFormat="1">
      <c r="A183" s="64"/>
      <c r="C183" s="9"/>
      <c r="D183" s="12"/>
      <c r="G183" s="10"/>
      <c r="H183"/>
      <c r="I183" s="25"/>
      <c r="J183" s="23"/>
      <c r="K183"/>
      <c r="L183"/>
    </row>
    <row r="184" spans="1:12" s="1" customFormat="1">
      <c r="A184" s="64"/>
      <c r="C184" s="9"/>
      <c r="D184" s="12"/>
      <c r="G184" s="10"/>
      <c r="H184"/>
      <c r="I184" s="25"/>
      <c r="J184" s="23"/>
      <c r="K184"/>
      <c r="L184"/>
    </row>
    <row r="185" spans="1:12" s="1" customFormat="1">
      <c r="A185" s="64"/>
      <c r="C185" s="9"/>
      <c r="D185" s="12"/>
      <c r="G185" s="10"/>
      <c r="H185"/>
      <c r="I185" s="25"/>
      <c r="J185" s="23"/>
      <c r="K185"/>
      <c r="L185"/>
    </row>
    <row r="186" spans="1:12" s="1" customFormat="1">
      <c r="A186" s="64"/>
      <c r="C186" s="9"/>
      <c r="D186" s="12"/>
      <c r="G186" s="10"/>
      <c r="H186"/>
      <c r="I186" s="25"/>
      <c r="J186" s="23"/>
      <c r="K186"/>
      <c r="L186"/>
    </row>
    <row r="187" spans="1:12" s="1" customFormat="1">
      <c r="A187" s="64"/>
      <c r="C187" s="9"/>
      <c r="D187" s="12"/>
      <c r="G187" s="10"/>
      <c r="H187"/>
      <c r="I187" s="25"/>
      <c r="J187" s="23"/>
      <c r="K187"/>
      <c r="L187"/>
    </row>
    <row r="188" spans="1:12" s="1" customFormat="1">
      <c r="A188" s="64"/>
      <c r="C188" s="9"/>
      <c r="D188" s="12"/>
      <c r="G188" s="10"/>
      <c r="H188"/>
      <c r="I188" s="25"/>
      <c r="J188" s="23"/>
      <c r="K188"/>
      <c r="L188"/>
    </row>
    <row r="189" spans="1:12" s="1" customFormat="1">
      <c r="A189" s="64"/>
      <c r="C189" s="9"/>
      <c r="D189" s="12"/>
      <c r="G189" s="10"/>
      <c r="H189"/>
      <c r="I189" s="25"/>
      <c r="J189" s="23"/>
      <c r="K189"/>
      <c r="L189"/>
    </row>
    <row r="190" spans="1:12" s="1" customFormat="1">
      <c r="A190" s="64"/>
      <c r="C190" s="9"/>
      <c r="D190" s="12"/>
      <c r="G190" s="10"/>
      <c r="H190"/>
      <c r="I190" s="25"/>
      <c r="J190" s="23"/>
      <c r="K190"/>
      <c r="L190"/>
    </row>
    <row r="191" spans="1:12" s="1" customFormat="1">
      <c r="A191" s="64"/>
      <c r="C191" s="9"/>
      <c r="D191" s="12"/>
      <c r="G191" s="10"/>
      <c r="H191"/>
      <c r="I191" s="25"/>
      <c r="J191" s="23"/>
      <c r="K191"/>
      <c r="L191"/>
    </row>
    <row r="192" spans="1:12" s="1" customFormat="1">
      <c r="A192" s="64"/>
      <c r="C192" s="9"/>
      <c r="D192" s="12"/>
      <c r="G192" s="10"/>
      <c r="H192"/>
      <c r="I192" s="25"/>
      <c r="J192" s="23"/>
      <c r="K192"/>
      <c r="L192"/>
    </row>
    <row r="193" spans="1:12" s="1" customFormat="1">
      <c r="A193" s="64"/>
      <c r="C193" s="9"/>
      <c r="D193" s="12"/>
      <c r="G193" s="10"/>
      <c r="H193"/>
      <c r="I193" s="25"/>
      <c r="J193" s="23"/>
      <c r="K193"/>
      <c r="L193"/>
    </row>
    <row r="194" spans="1:12" s="1" customFormat="1">
      <c r="A194" s="64"/>
      <c r="C194" s="9"/>
      <c r="D194" s="12"/>
      <c r="G194" s="10"/>
      <c r="H194"/>
      <c r="I194" s="25"/>
      <c r="J194" s="23"/>
      <c r="K194"/>
      <c r="L194"/>
    </row>
    <row r="195" spans="1:12" s="1" customFormat="1">
      <c r="A195" s="64"/>
      <c r="C195" s="9"/>
      <c r="D195" s="12"/>
      <c r="G195" s="10"/>
      <c r="H195"/>
      <c r="I195" s="25"/>
      <c r="J195" s="23"/>
      <c r="K195"/>
      <c r="L195"/>
    </row>
    <row r="196" spans="1:12" s="1" customFormat="1">
      <c r="A196" s="64"/>
      <c r="C196" s="9"/>
      <c r="D196" s="12"/>
      <c r="G196" s="10"/>
      <c r="H196"/>
      <c r="I196" s="25"/>
      <c r="J196" s="23"/>
      <c r="K196"/>
      <c r="L196"/>
    </row>
    <row r="197" spans="1:12" s="1" customFormat="1">
      <c r="A197" s="64"/>
      <c r="C197" s="9"/>
      <c r="D197" s="12"/>
      <c r="G197" s="10"/>
      <c r="H197"/>
      <c r="I197" s="25"/>
      <c r="J197" s="23"/>
      <c r="K197"/>
      <c r="L197"/>
    </row>
    <row r="198" spans="1:12" s="1" customFormat="1">
      <c r="A198" s="64"/>
      <c r="C198" s="9"/>
      <c r="D198" s="12"/>
      <c r="G198" s="10"/>
      <c r="H198"/>
      <c r="I198" s="25"/>
      <c r="J198" s="23"/>
      <c r="K198"/>
      <c r="L198"/>
    </row>
    <row r="199" spans="1:12" s="1" customFormat="1">
      <c r="A199" s="64"/>
      <c r="C199" s="9"/>
      <c r="D199" s="12"/>
      <c r="G199" s="10"/>
      <c r="H199"/>
      <c r="I199" s="25"/>
      <c r="J199" s="23"/>
      <c r="K199"/>
      <c r="L199"/>
    </row>
    <row r="200" spans="1:12" s="1" customFormat="1">
      <c r="A200" s="64"/>
      <c r="C200" s="9"/>
      <c r="D200" s="12"/>
      <c r="G200" s="10"/>
      <c r="H200"/>
      <c r="I200" s="25"/>
      <c r="J200" s="23"/>
      <c r="K200"/>
      <c r="L200"/>
    </row>
    <row r="201" spans="1:12" s="1" customFormat="1">
      <c r="A201" s="64"/>
      <c r="C201" s="9"/>
      <c r="D201" s="12"/>
      <c r="G201" s="10"/>
      <c r="H201"/>
      <c r="I201" s="25"/>
      <c r="J201" s="23"/>
      <c r="K201"/>
      <c r="L201"/>
    </row>
    <row r="202" spans="1:12" s="1" customFormat="1">
      <c r="A202" s="64"/>
      <c r="C202" s="9"/>
      <c r="D202" s="12"/>
      <c r="G202" s="10"/>
      <c r="H202"/>
      <c r="I202" s="25"/>
      <c r="J202" s="23"/>
      <c r="K202"/>
      <c r="L202"/>
    </row>
    <row r="203" spans="1:12" s="1" customFormat="1">
      <c r="A203" s="64"/>
      <c r="C203" s="9"/>
      <c r="D203" s="12"/>
      <c r="G203" s="10"/>
      <c r="H203"/>
      <c r="I203" s="25"/>
      <c r="J203" s="23"/>
      <c r="K203"/>
      <c r="L203"/>
    </row>
    <row r="204" spans="1:12" s="1" customFormat="1">
      <c r="A204" s="64"/>
      <c r="C204" s="9"/>
      <c r="D204" s="12"/>
      <c r="G204" s="10"/>
      <c r="H204"/>
      <c r="I204" s="25"/>
      <c r="J204" s="23"/>
      <c r="K204"/>
      <c r="L204"/>
    </row>
    <row r="205" spans="1:12" s="1" customFormat="1">
      <c r="A205" s="64"/>
      <c r="C205" s="9"/>
      <c r="D205" s="12"/>
      <c r="G205" s="10"/>
      <c r="H205"/>
      <c r="I205" s="25"/>
      <c r="J205" s="23"/>
      <c r="K205"/>
      <c r="L205"/>
    </row>
    <row r="206" spans="1:12" s="1" customFormat="1">
      <c r="A206" s="64"/>
      <c r="C206" s="9"/>
      <c r="D206" s="12"/>
      <c r="G206" s="10"/>
      <c r="H206"/>
      <c r="I206" s="25"/>
      <c r="J206" s="23"/>
      <c r="K206"/>
      <c r="L206"/>
    </row>
    <row r="207" spans="1:12" s="1" customFormat="1">
      <c r="A207" s="64"/>
      <c r="C207" s="9"/>
      <c r="D207" s="12"/>
      <c r="G207" s="10"/>
      <c r="H207"/>
      <c r="I207" s="25"/>
      <c r="J207" s="23"/>
      <c r="K207"/>
      <c r="L207"/>
    </row>
    <row r="208" spans="1:12" s="1" customFormat="1">
      <c r="A208" s="64"/>
      <c r="C208" s="9"/>
      <c r="D208" s="12"/>
      <c r="G208" s="10"/>
      <c r="H208"/>
      <c r="I208" s="25"/>
      <c r="J208" s="23"/>
      <c r="K208"/>
      <c r="L208"/>
    </row>
    <row r="209" spans="1:12" s="1" customFormat="1">
      <c r="A209" s="64"/>
      <c r="C209" s="9"/>
      <c r="D209" s="12"/>
      <c r="G209" s="10"/>
      <c r="H209"/>
      <c r="I209" s="25"/>
      <c r="J209" s="23"/>
      <c r="K209"/>
      <c r="L209"/>
    </row>
    <row r="210" spans="1:12" s="1" customFormat="1">
      <c r="A210" s="64"/>
      <c r="C210" s="9"/>
      <c r="D210" s="12"/>
      <c r="G210" s="10"/>
      <c r="H210"/>
      <c r="I210" s="25"/>
      <c r="J210" s="23"/>
      <c r="K210"/>
      <c r="L210"/>
    </row>
    <row r="211" spans="1:12" s="1" customFormat="1">
      <c r="A211" s="64"/>
      <c r="C211" s="9"/>
      <c r="D211" s="12"/>
      <c r="G211" s="10"/>
      <c r="H211"/>
      <c r="I211" s="25"/>
      <c r="J211" s="23"/>
      <c r="K211"/>
      <c r="L211"/>
    </row>
    <row r="212" spans="1:12" s="1" customFormat="1">
      <c r="A212" s="64"/>
      <c r="C212" s="9"/>
      <c r="D212" s="12"/>
      <c r="G212" s="10"/>
      <c r="H212"/>
      <c r="I212" s="25"/>
      <c r="J212" s="23"/>
      <c r="K212"/>
      <c r="L212"/>
    </row>
    <row r="213" spans="1:12" s="1" customFormat="1">
      <c r="A213" s="64"/>
      <c r="C213" s="9"/>
      <c r="D213" s="12"/>
      <c r="G213" s="10"/>
      <c r="H213"/>
      <c r="I213" s="25"/>
      <c r="J213" s="23"/>
      <c r="K213"/>
      <c r="L213"/>
    </row>
    <row r="214" spans="1:12" s="1" customFormat="1">
      <c r="A214" s="64"/>
      <c r="C214" s="9"/>
      <c r="D214" s="12"/>
      <c r="G214" s="10"/>
      <c r="H214"/>
      <c r="I214" s="25"/>
      <c r="J214" s="23"/>
      <c r="K214"/>
      <c r="L214"/>
    </row>
    <row r="215" spans="1:12" s="1" customFormat="1">
      <c r="A215" s="64"/>
      <c r="C215" s="9"/>
      <c r="D215" s="12"/>
      <c r="G215" s="10"/>
      <c r="H215"/>
      <c r="I215" s="25"/>
      <c r="J215" s="23"/>
      <c r="K215"/>
      <c r="L215"/>
    </row>
    <row r="216" spans="1:12" s="1" customFormat="1">
      <c r="A216" s="64"/>
      <c r="C216" s="9"/>
      <c r="D216" s="12"/>
      <c r="G216" s="10"/>
      <c r="H216"/>
      <c r="I216" s="25"/>
      <c r="J216" s="23"/>
      <c r="K216"/>
      <c r="L216"/>
    </row>
    <row r="217" spans="1:12" s="1" customFormat="1">
      <c r="A217" s="64"/>
      <c r="C217" s="9"/>
      <c r="D217" s="12"/>
      <c r="G217" s="10"/>
      <c r="H217"/>
      <c r="I217" s="25"/>
      <c r="J217" s="23"/>
      <c r="K217"/>
      <c r="L217"/>
    </row>
    <row r="218" spans="1:12" s="1" customFormat="1">
      <c r="A218" s="64"/>
      <c r="C218" s="9"/>
      <c r="D218" s="12"/>
      <c r="G218" s="10"/>
      <c r="H218"/>
      <c r="I218" s="25"/>
      <c r="J218" s="23"/>
      <c r="K218"/>
      <c r="L218"/>
    </row>
    <row r="219" spans="1:12" s="1" customFormat="1">
      <c r="A219" s="64"/>
      <c r="C219" s="9"/>
      <c r="D219" s="12"/>
      <c r="G219" s="10"/>
      <c r="H219"/>
      <c r="I219" s="25"/>
      <c r="J219" s="23"/>
      <c r="K219"/>
      <c r="L219"/>
    </row>
    <row r="220" spans="1:12" s="1" customFormat="1">
      <c r="A220" s="64"/>
      <c r="C220" s="9"/>
      <c r="D220" s="12"/>
      <c r="G220" s="10"/>
      <c r="H220"/>
      <c r="I220" s="25"/>
      <c r="J220" s="23"/>
      <c r="K220"/>
      <c r="L220"/>
    </row>
    <row r="221" spans="1:12" s="1" customFormat="1">
      <c r="A221" s="64"/>
      <c r="C221" s="9"/>
      <c r="D221" s="12"/>
      <c r="G221" s="10"/>
      <c r="H221"/>
      <c r="I221" s="25"/>
      <c r="J221" s="23"/>
      <c r="K221"/>
      <c r="L221"/>
    </row>
    <row r="222" spans="1:12" s="1" customFormat="1">
      <c r="A222" s="64"/>
      <c r="C222" s="9"/>
      <c r="D222" s="12"/>
      <c r="G222" s="10"/>
      <c r="H222"/>
      <c r="I222" s="25"/>
      <c r="J222" s="23"/>
      <c r="K222"/>
      <c r="L222"/>
    </row>
    <row r="223" spans="1:12" s="1" customFormat="1">
      <c r="A223" s="64"/>
      <c r="C223" s="9"/>
      <c r="D223" s="12"/>
      <c r="G223" s="10"/>
      <c r="H223"/>
      <c r="I223" s="25"/>
      <c r="J223" s="23"/>
      <c r="K223"/>
      <c r="L223"/>
    </row>
    <row r="224" spans="1:12" s="1" customFormat="1">
      <c r="A224" s="64"/>
      <c r="C224" s="9"/>
      <c r="D224" s="12"/>
      <c r="G224" s="10"/>
      <c r="H224"/>
      <c r="I224" s="25"/>
      <c r="J224" s="23"/>
      <c r="K224"/>
      <c r="L224"/>
    </row>
    <row r="225" spans="1:12" s="1" customFormat="1">
      <c r="A225" s="64"/>
      <c r="C225" s="9"/>
      <c r="D225" s="12"/>
      <c r="G225" s="10"/>
      <c r="H225"/>
      <c r="I225" s="25"/>
      <c r="J225" s="23"/>
      <c r="K225"/>
      <c r="L225"/>
    </row>
    <row r="226" spans="1:12" s="1" customFormat="1">
      <c r="A226" s="64"/>
      <c r="C226" s="9"/>
      <c r="D226" s="12"/>
      <c r="G226" s="10"/>
      <c r="H226"/>
      <c r="I226" s="25"/>
      <c r="J226" s="23"/>
      <c r="K226"/>
      <c r="L226"/>
    </row>
    <row r="227" spans="1:12" s="1" customFormat="1">
      <c r="A227" s="64"/>
      <c r="C227" s="9"/>
      <c r="D227" s="12"/>
      <c r="G227" s="10"/>
      <c r="H227"/>
      <c r="I227" s="25"/>
      <c r="J227" s="23"/>
      <c r="K227"/>
      <c r="L227"/>
    </row>
    <row r="228" spans="1:12" s="1" customFormat="1">
      <c r="A228" s="64"/>
      <c r="C228" s="9"/>
      <c r="D228" s="12"/>
      <c r="G228" s="10"/>
      <c r="H228"/>
      <c r="I228" s="25"/>
      <c r="J228" s="23"/>
      <c r="K228"/>
      <c r="L228"/>
    </row>
    <row r="229" spans="1:12" s="1" customFormat="1">
      <c r="A229" s="64"/>
      <c r="C229" s="9"/>
      <c r="D229" s="12"/>
      <c r="G229" s="10"/>
      <c r="H229"/>
      <c r="I229" s="25"/>
      <c r="J229" s="23"/>
      <c r="K229"/>
      <c r="L229"/>
    </row>
    <row r="230" spans="1:12" s="1" customFormat="1">
      <c r="A230" s="64"/>
      <c r="C230" s="9"/>
      <c r="D230" s="12"/>
      <c r="G230" s="10"/>
      <c r="H230"/>
      <c r="I230" s="25"/>
      <c r="J230" s="23"/>
      <c r="K230"/>
      <c r="L230"/>
    </row>
    <row r="231" spans="1:12" s="1" customFormat="1">
      <c r="A231" s="64"/>
      <c r="C231" s="9"/>
      <c r="D231" s="12"/>
      <c r="G231" s="10"/>
      <c r="H231"/>
      <c r="I231" s="25"/>
      <c r="J231" s="23"/>
      <c r="K231"/>
      <c r="L231"/>
    </row>
    <row r="232" spans="1:12" s="1" customFormat="1">
      <c r="A232" s="64"/>
      <c r="C232" s="9"/>
      <c r="D232" s="12"/>
      <c r="G232" s="10"/>
      <c r="H232"/>
      <c r="I232" s="25"/>
      <c r="J232" s="23"/>
      <c r="K232"/>
      <c r="L232"/>
    </row>
    <row r="233" spans="1:12" s="1" customFormat="1">
      <c r="A233" s="64"/>
      <c r="C233" s="9"/>
      <c r="D233" s="12"/>
      <c r="G233" s="10"/>
      <c r="H233"/>
      <c r="I233" s="25"/>
      <c r="J233" s="23"/>
      <c r="K233"/>
      <c r="L233"/>
    </row>
    <row r="234" spans="1:12" s="1" customFormat="1">
      <c r="A234" s="64"/>
      <c r="C234" s="9"/>
      <c r="D234" s="12"/>
      <c r="G234" s="10"/>
      <c r="H234"/>
      <c r="I234" s="25"/>
      <c r="J234" s="23"/>
      <c r="K234"/>
      <c r="L234"/>
    </row>
    <row r="235" spans="1:12" s="1" customFormat="1">
      <c r="A235" s="64"/>
      <c r="C235" s="9"/>
      <c r="D235" s="12"/>
      <c r="G235" s="10"/>
      <c r="H235"/>
      <c r="I235" s="25"/>
      <c r="J235" s="23"/>
      <c r="K235"/>
      <c r="L235"/>
    </row>
    <row r="236" spans="1:12" s="1" customFormat="1">
      <c r="A236" s="64"/>
      <c r="C236" s="9"/>
      <c r="D236" s="12"/>
      <c r="G236" s="10"/>
      <c r="H236"/>
      <c r="I236" s="25"/>
      <c r="J236" s="23"/>
      <c r="K236"/>
      <c r="L236"/>
    </row>
    <row r="237" spans="1:12" s="1" customFormat="1">
      <c r="A237" s="64"/>
      <c r="C237" s="9"/>
      <c r="D237" s="12"/>
      <c r="G237" s="10"/>
      <c r="H237"/>
      <c r="I237" s="25"/>
      <c r="J237" s="23"/>
      <c r="K237"/>
      <c r="L237"/>
    </row>
    <row r="238" spans="1:12" s="1" customFormat="1">
      <c r="A238" s="64"/>
      <c r="C238" s="9"/>
      <c r="D238" s="12"/>
      <c r="G238" s="10"/>
      <c r="H238"/>
      <c r="I238" s="25"/>
      <c r="J238" s="23"/>
      <c r="K238"/>
      <c r="L238"/>
    </row>
    <row r="239" spans="1:12" s="1" customFormat="1">
      <c r="A239" s="64"/>
      <c r="C239" s="9"/>
      <c r="D239" s="12"/>
      <c r="G239" s="10"/>
      <c r="H239"/>
      <c r="I239" s="25"/>
      <c r="J239" s="23"/>
      <c r="K239"/>
      <c r="L239"/>
    </row>
    <row r="240" spans="1:12" s="1" customFormat="1">
      <c r="A240" s="64"/>
      <c r="C240" s="9"/>
      <c r="D240" s="12"/>
      <c r="G240" s="10"/>
      <c r="H240"/>
      <c r="I240" s="25"/>
      <c r="J240" s="23"/>
      <c r="K240"/>
      <c r="L240"/>
    </row>
    <row r="241" spans="1:12" s="1" customFormat="1">
      <c r="A241" s="64"/>
      <c r="C241" s="9"/>
      <c r="D241" s="12"/>
      <c r="G241" s="10"/>
      <c r="H241"/>
      <c r="I241" s="25"/>
      <c r="J241" s="23"/>
      <c r="K241"/>
      <c r="L241"/>
    </row>
    <row r="242" spans="1:12" s="1" customFormat="1">
      <c r="A242" s="64"/>
      <c r="C242" s="9"/>
      <c r="D242" s="12"/>
      <c r="G242" s="10"/>
      <c r="H242"/>
      <c r="I242" s="25"/>
      <c r="J242" s="23"/>
      <c r="K242"/>
      <c r="L242"/>
    </row>
    <row r="243" spans="1:12" s="1" customFormat="1">
      <c r="A243" s="64"/>
      <c r="C243" s="9"/>
      <c r="D243" s="12"/>
      <c r="G243" s="10"/>
      <c r="H243"/>
      <c r="I243" s="25"/>
      <c r="J243" s="23"/>
      <c r="K243"/>
      <c r="L243"/>
    </row>
    <row r="244" spans="1:12" s="1" customFormat="1">
      <c r="A244" s="64"/>
      <c r="C244" s="9"/>
      <c r="D244" s="12"/>
      <c r="G244" s="10"/>
      <c r="H244"/>
      <c r="I244" s="25"/>
      <c r="J244" s="23"/>
      <c r="K244"/>
      <c r="L244"/>
    </row>
    <row r="245" spans="1:12" s="1" customFormat="1">
      <c r="A245" s="64"/>
      <c r="C245" s="9"/>
      <c r="D245" s="12"/>
      <c r="G245" s="10"/>
      <c r="H245"/>
      <c r="I245" s="25"/>
      <c r="J245" s="23"/>
      <c r="K245"/>
      <c r="L245"/>
    </row>
    <row r="246" spans="1:12" s="1" customFormat="1">
      <c r="A246" s="64"/>
      <c r="C246" s="9"/>
      <c r="D246" s="12"/>
      <c r="G246" s="10"/>
      <c r="H246"/>
      <c r="I246" s="25"/>
      <c r="J246" s="23"/>
      <c r="K246"/>
      <c r="L246"/>
    </row>
    <row r="247" spans="1:12" s="1" customFormat="1">
      <c r="A247" s="64"/>
      <c r="C247" s="9"/>
      <c r="D247" s="12"/>
      <c r="G247" s="10"/>
      <c r="H247"/>
      <c r="I247" s="25"/>
      <c r="J247" s="23"/>
      <c r="K247"/>
      <c r="L247"/>
    </row>
    <row r="248" spans="1:12" s="1" customFormat="1">
      <c r="A248" s="64"/>
      <c r="C248" s="9"/>
      <c r="D248" s="12"/>
      <c r="G248" s="10"/>
      <c r="H248"/>
      <c r="I248" s="25"/>
      <c r="J248" s="23"/>
      <c r="K248"/>
      <c r="L248"/>
    </row>
    <row r="249" spans="1:12" s="1" customFormat="1">
      <c r="A249" s="64"/>
      <c r="C249" s="9"/>
      <c r="D249" s="12"/>
      <c r="G249" s="10"/>
      <c r="H249"/>
      <c r="I249" s="25"/>
      <c r="J249" s="23"/>
      <c r="K249"/>
      <c r="L249"/>
    </row>
    <row r="250" spans="1:12" s="1" customFormat="1">
      <c r="A250" s="64"/>
      <c r="C250" s="9"/>
      <c r="D250" s="12"/>
      <c r="G250" s="10"/>
      <c r="H250"/>
      <c r="I250" s="25"/>
      <c r="J250" s="23"/>
      <c r="K250"/>
      <c r="L250"/>
    </row>
    <row r="251" spans="1:12" s="1" customFormat="1">
      <c r="A251" s="64"/>
      <c r="C251" s="9"/>
      <c r="D251" s="12"/>
      <c r="G251" s="10"/>
      <c r="H251"/>
      <c r="I251" s="25"/>
      <c r="J251" s="23"/>
      <c r="K251"/>
      <c r="L251"/>
    </row>
    <row r="252" spans="1:12" s="1" customFormat="1">
      <c r="A252" s="64"/>
      <c r="C252" s="9"/>
      <c r="D252" s="12"/>
      <c r="G252" s="10"/>
      <c r="H252"/>
      <c r="I252" s="25"/>
      <c r="J252" s="23"/>
      <c r="K252"/>
      <c r="L252"/>
    </row>
    <row r="253" spans="1:12" s="1" customFormat="1">
      <c r="A253" s="64"/>
      <c r="C253" s="9"/>
      <c r="D253" s="12"/>
      <c r="G253" s="10"/>
      <c r="H253"/>
      <c r="I253" s="25"/>
      <c r="J253" s="23"/>
      <c r="K253"/>
      <c r="L253"/>
    </row>
    <row r="254" spans="1:12" s="1" customFormat="1">
      <c r="A254" s="64"/>
      <c r="C254" s="9"/>
      <c r="D254" s="12"/>
      <c r="G254" s="10"/>
      <c r="H254"/>
      <c r="I254" s="25"/>
      <c r="J254" s="23"/>
      <c r="K254"/>
      <c r="L254"/>
    </row>
    <row r="255" spans="1:12" s="1" customFormat="1">
      <c r="A255" s="64"/>
      <c r="C255" s="9"/>
      <c r="D255" s="12"/>
      <c r="G255" s="10"/>
      <c r="H255"/>
      <c r="I255" s="25"/>
      <c r="J255" s="23"/>
      <c r="K255"/>
      <c r="L255"/>
    </row>
    <row r="256" spans="1:12" s="1" customFormat="1">
      <c r="A256" s="64"/>
      <c r="C256" s="9"/>
      <c r="D256" s="12"/>
      <c r="G256" s="10"/>
      <c r="H256"/>
      <c r="I256" s="25"/>
      <c r="J256" s="23"/>
      <c r="K256"/>
      <c r="L256"/>
    </row>
    <row r="257" spans="1:12" s="1" customFormat="1">
      <c r="A257" s="64"/>
      <c r="C257" s="9"/>
      <c r="D257" s="12"/>
      <c r="G257" s="10"/>
      <c r="H257"/>
      <c r="I257" s="25"/>
      <c r="J257" s="23"/>
      <c r="K257"/>
      <c r="L257"/>
    </row>
    <row r="258" spans="1:12" s="1" customFormat="1">
      <c r="A258" s="64"/>
      <c r="C258" s="9"/>
      <c r="D258" s="12"/>
      <c r="G258" s="10"/>
      <c r="H258"/>
      <c r="I258" s="25"/>
      <c r="J258" s="23"/>
      <c r="K258"/>
      <c r="L258"/>
    </row>
    <row r="259" spans="1:12" s="1" customFormat="1">
      <c r="A259" s="64"/>
      <c r="C259" s="9"/>
      <c r="D259" s="12"/>
      <c r="G259" s="10"/>
      <c r="H259"/>
      <c r="I259" s="25"/>
      <c r="J259" s="23"/>
      <c r="K259"/>
      <c r="L259"/>
    </row>
    <row r="260" spans="1:12" s="1" customFormat="1">
      <c r="A260" s="64"/>
      <c r="C260" s="9"/>
      <c r="D260" s="12"/>
      <c r="G260" s="10"/>
      <c r="H260"/>
      <c r="I260" s="25"/>
      <c r="J260" s="23"/>
      <c r="K260"/>
      <c r="L260"/>
    </row>
    <row r="261" spans="1:12" s="1" customFormat="1">
      <c r="A261" s="64"/>
      <c r="C261" s="9"/>
      <c r="D261" s="12"/>
      <c r="G261" s="10"/>
      <c r="H261"/>
      <c r="I261" s="25"/>
      <c r="J261" s="23"/>
      <c r="K261"/>
      <c r="L261"/>
    </row>
    <row r="262" spans="1:12" s="1" customFormat="1">
      <c r="A262" s="64"/>
      <c r="C262" s="9"/>
      <c r="D262" s="12"/>
      <c r="G262" s="10"/>
      <c r="H262"/>
      <c r="I262" s="25"/>
      <c r="J262" s="23"/>
      <c r="K262"/>
      <c r="L262"/>
    </row>
    <row r="263" spans="1:12" s="1" customFormat="1">
      <c r="A263" s="64"/>
      <c r="C263" s="9"/>
      <c r="D263" s="12"/>
      <c r="G263" s="10"/>
      <c r="H263"/>
      <c r="I263" s="25"/>
      <c r="J263" s="23"/>
      <c r="K263"/>
      <c r="L263"/>
    </row>
    <row r="264" spans="1:12" s="1" customFormat="1">
      <c r="A264" s="64"/>
      <c r="C264" s="9"/>
      <c r="D264" s="12"/>
      <c r="G264" s="10"/>
      <c r="H264"/>
      <c r="I264" s="25"/>
      <c r="J264" s="23"/>
      <c r="K264"/>
      <c r="L264"/>
    </row>
    <row r="265" spans="1:12" s="1" customFormat="1">
      <c r="A265" s="64"/>
      <c r="C265" s="9"/>
      <c r="D265" s="12"/>
      <c r="G265" s="10"/>
      <c r="H265"/>
      <c r="I265" s="25"/>
      <c r="J265" s="23"/>
      <c r="K265"/>
      <c r="L265"/>
    </row>
    <row r="266" spans="1:12" s="1" customFormat="1">
      <c r="A266" s="64"/>
      <c r="C266" s="9"/>
      <c r="D266" s="12"/>
      <c r="G266" s="10"/>
      <c r="H266"/>
      <c r="I266" s="25"/>
      <c r="J266" s="23"/>
      <c r="K266"/>
      <c r="L266"/>
    </row>
    <row r="267" spans="1:12" s="1" customFormat="1">
      <c r="A267" s="64"/>
      <c r="C267" s="9"/>
      <c r="D267" s="12"/>
      <c r="G267" s="10"/>
      <c r="H267"/>
      <c r="I267" s="25"/>
      <c r="J267" s="23"/>
      <c r="K267"/>
      <c r="L267"/>
    </row>
    <row r="268" spans="1:12" s="1" customFormat="1">
      <c r="A268" s="64"/>
      <c r="C268" s="9"/>
      <c r="D268" s="12"/>
      <c r="G268" s="10"/>
      <c r="H268"/>
      <c r="I268" s="25"/>
      <c r="J268" s="23"/>
      <c r="K268"/>
      <c r="L268"/>
    </row>
    <row r="269" spans="1:12" s="1" customFormat="1">
      <c r="A269" s="64"/>
      <c r="C269" s="9"/>
      <c r="D269" s="12"/>
      <c r="G269" s="10"/>
      <c r="H269"/>
      <c r="I269" s="25"/>
      <c r="J269" s="23"/>
      <c r="K269"/>
      <c r="L269"/>
    </row>
    <row r="270" spans="1:12" s="1" customFormat="1">
      <c r="A270" s="64"/>
      <c r="C270" s="9"/>
      <c r="D270" s="12"/>
      <c r="G270" s="10"/>
      <c r="H270"/>
      <c r="I270" s="25"/>
      <c r="J270" s="23"/>
      <c r="K270"/>
      <c r="L270"/>
    </row>
    <row r="271" spans="1:12" s="1" customFormat="1">
      <c r="A271" s="64"/>
      <c r="C271" s="9"/>
      <c r="D271" s="12"/>
      <c r="G271" s="10"/>
      <c r="H271"/>
      <c r="I271" s="25"/>
      <c r="J271" s="23"/>
      <c r="K271"/>
      <c r="L271"/>
    </row>
    <row r="272" spans="1:12" s="1" customFormat="1">
      <c r="A272" s="64"/>
      <c r="C272" s="9"/>
      <c r="D272" s="12"/>
      <c r="G272" s="10"/>
      <c r="H272"/>
      <c r="I272" s="25"/>
      <c r="J272" s="23"/>
      <c r="K272"/>
      <c r="L272"/>
    </row>
    <row r="273" spans="1:12" s="1" customFormat="1">
      <c r="A273" s="64"/>
      <c r="C273" s="9"/>
      <c r="D273" s="12"/>
      <c r="G273" s="10"/>
      <c r="H273"/>
      <c r="I273" s="25"/>
      <c r="J273" s="23"/>
      <c r="K273"/>
      <c r="L273"/>
    </row>
    <row r="274" spans="1:12" s="1" customFormat="1">
      <c r="A274" s="64"/>
      <c r="C274" s="9"/>
      <c r="D274" s="12"/>
      <c r="G274" s="10"/>
      <c r="H274"/>
      <c r="I274" s="25"/>
      <c r="J274" s="23"/>
      <c r="K274"/>
      <c r="L274"/>
    </row>
    <row r="275" spans="1:12" s="1" customFormat="1">
      <c r="A275" s="64"/>
      <c r="C275" s="9"/>
      <c r="D275" s="12"/>
      <c r="G275" s="10"/>
      <c r="H275"/>
      <c r="I275" s="25"/>
      <c r="J275" s="23"/>
      <c r="K275"/>
      <c r="L275"/>
    </row>
    <row r="276" spans="1:12" s="1" customFormat="1">
      <c r="A276" s="64"/>
      <c r="C276" s="9"/>
      <c r="D276" s="12"/>
      <c r="G276" s="10"/>
      <c r="H276"/>
      <c r="I276" s="25"/>
      <c r="J276" s="23"/>
      <c r="K276"/>
      <c r="L276"/>
    </row>
    <row r="277" spans="1:12" s="1" customFormat="1">
      <c r="A277" s="64"/>
      <c r="C277" s="9"/>
      <c r="D277" s="12"/>
      <c r="G277" s="10"/>
      <c r="H277"/>
      <c r="I277" s="25"/>
      <c r="J277" s="23"/>
      <c r="K277"/>
      <c r="L277"/>
    </row>
    <row r="278" spans="1:12" s="1" customFormat="1">
      <c r="A278" s="64"/>
      <c r="C278" s="9"/>
      <c r="D278" s="12"/>
      <c r="G278" s="10"/>
      <c r="H278"/>
      <c r="I278" s="25"/>
      <c r="J278" s="23"/>
      <c r="K278"/>
      <c r="L278"/>
    </row>
    <row r="279" spans="1:12" s="1" customFormat="1">
      <c r="A279" s="64"/>
      <c r="C279" s="9"/>
      <c r="D279" s="12"/>
      <c r="G279" s="10"/>
      <c r="H279"/>
      <c r="I279" s="25"/>
      <c r="J279" s="23"/>
      <c r="K279"/>
      <c r="L279"/>
    </row>
    <row r="280" spans="1:12" s="1" customFormat="1">
      <c r="A280" s="64"/>
      <c r="C280" s="9"/>
      <c r="D280" s="12"/>
      <c r="G280" s="10"/>
      <c r="H280"/>
      <c r="I280" s="25"/>
      <c r="J280" s="23"/>
      <c r="K280"/>
      <c r="L280"/>
    </row>
    <row r="281" spans="1:12" s="1" customFormat="1">
      <c r="A281" s="64"/>
      <c r="C281" s="9"/>
      <c r="D281" s="12"/>
      <c r="G281" s="10"/>
      <c r="H281"/>
      <c r="I281" s="25"/>
      <c r="J281" s="23"/>
      <c r="K281"/>
      <c r="L281"/>
    </row>
    <row r="282" spans="1:12" s="1" customFormat="1">
      <c r="A282" s="64"/>
      <c r="C282" s="9"/>
      <c r="D282" s="12"/>
      <c r="G282" s="10"/>
      <c r="H282"/>
      <c r="I282" s="25"/>
      <c r="J282" s="23"/>
      <c r="K282"/>
      <c r="L282"/>
    </row>
    <row r="283" spans="1:12" s="1" customFormat="1">
      <c r="A283" s="64"/>
      <c r="C283" s="9"/>
      <c r="D283" s="12"/>
      <c r="G283" s="10"/>
      <c r="H283"/>
      <c r="I283" s="25"/>
      <c r="J283" s="23"/>
      <c r="K283"/>
      <c r="L283"/>
    </row>
    <row r="284" spans="1:12" s="1" customFormat="1">
      <c r="A284" s="64"/>
      <c r="C284" s="9"/>
      <c r="D284" s="12"/>
      <c r="G284" s="10"/>
      <c r="H284"/>
      <c r="I284" s="25"/>
      <c r="J284" s="23"/>
      <c r="K284"/>
      <c r="L284"/>
    </row>
    <row r="285" spans="1:12" s="1" customFormat="1">
      <c r="A285" s="64"/>
      <c r="C285" s="9"/>
      <c r="D285" s="12"/>
      <c r="G285" s="10"/>
      <c r="H285"/>
      <c r="I285" s="25"/>
      <c r="J285" s="23"/>
      <c r="K285"/>
      <c r="L285"/>
    </row>
    <row r="286" spans="1:12" s="1" customFormat="1">
      <c r="A286" s="64"/>
      <c r="C286" s="9"/>
      <c r="D286" s="12"/>
      <c r="G286" s="10"/>
      <c r="H286"/>
      <c r="I286" s="25"/>
      <c r="J286" s="23"/>
      <c r="K286"/>
      <c r="L286"/>
    </row>
    <row r="287" spans="1:12" s="1" customFormat="1">
      <c r="A287" s="64"/>
      <c r="C287" s="9"/>
      <c r="D287" s="12"/>
      <c r="G287" s="10"/>
      <c r="H287"/>
      <c r="I287" s="25"/>
      <c r="J287" s="23"/>
      <c r="K287"/>
      <c r="L287"/>
    </row>
    <row r="288" spans="1:12" s="1" customFormat="1">
      <c r="A288" s="64"/>
      <c r="C288" s="9"/>
      <c r="D288" s="12"/>
      <c r="G288" s="10"/>
      <c r="H288"/>
      <c r="I288" s="25"/>
      <c r="J288" s="23"/>
      <c r="K288"/>
      <c r="L288"/>
    </row>
    <row r="289" spans="1:12" s="1" customFormat="1">
      <c r="A289" s="64"/>
      <c r="C289" s="9"/>
      <c r="D289" s="12"/>
      <c r="G289" s="10"/>
      <c r="H289"/>
      <c r="I289" s="25"/>
      <c r="J289" s="23"/>
      <c r="K289"/>
      <c r="L289"/>
    </row>
    <row r="290" spans="1:12" s="1" customFormat="1">
      <c r="A290" s="64"/>
      <c r="C290" s="9"/>
      <c r="D290" s="12"/>
      <c r="G290" s="10"/>
      <c r="H290"/>
      <c r="I290" s="25"/>
      <c r="J290" s="23"/>
      <c r="K290"/>
      <c r="L290"/>
    </row>
    <row r="291" spans="1:12" s="1" customFormat="1">
      <c r="A291" s="64"/>
      <c r="C291" s="9"/>
      <c r="D291" s="12"/>
      <c r="G291" s="10"/>
      <c r="H291"/>
      <c r="I291" s="25"/>
      <c r="J291" s="23"/>
      <c r="K291"/>
      <c r="L291"/>
    </row>
    <row r="292" spans="1:12" s="1" customFormat="1">
      <c r="A292" s="64"/>
      <c r="C292" s="9"/>
      <c r="D292" s="12"/>
      <c r="G292" s="10"/>
      <c r="H292"/>
      <c r="I292" s="25"/>
      <c r="J292" s="23"/>
      <c r="K292"/>
      <c r="L292"/>
    </row>
    <row r="293" spans="1:12" s="1" customFormat="1">
      <c r="A293" s="64"/>
      <c r="C293" s="9"/>
      <c r="D293" s="12"/>
      <c r="G293" s="10"/>
      <c r="H293"/>
      <c r="I293" s="25"/>
      <c r="J293" s="23"/>
      <c r="K293"/>
      <c r="L293"/>
    </row>
    <row r="294" spans="1:12" s="1" customFormat="1">
      <c r="A294" s="64"/>
      <c r="C294" s="9"/>
      <c r="D294" s="12"/>
      <c r="G294" s="10"/>
      <c r="H294"/>
      <c r="I294" s="25"/>
      <c r="J294" s="23"/>
      <c r="K294"/>
      <c r="L294"/>
    </row>
    <row r="295" spans="1:12" s="1" customFormat="1">
      <c r="A295" s="64"/>
      <c r="C295" s="9"/>
      <c r="D295" s="12"/>
      <c r="G295" s="10"/>
      <c r="H295"/>
      <c r="I295" s="25"/>
      <c r="J295" s="23"/>
      <c r="K295"/>
      <c r="L295"/>
    </row>
    <row r="296" spans="1:12" s="1" customFormat="1">
      <c r="A296" s="64"/>
      <c r="C296" s="9"/>
      <c r="D296" s="12"/>
      <c r="G296" s="10"/>
      <c r="H296"/>
      <c r="I296" s="25"/>
      <c r="J296" s="23"/>
      <c r="K296"/>
      <c r="L296"/>
    </row>
    <row r="297" spans="1:12" s="1" customFormat="1">
      <c r="A297" s="64"/>
      <c r="C297" s="9"/>
      <c r="D297" s="12"/>
      <c r="G297" s="10"/>
      <c r="H297"/>
      <c r="I297" s="25"/>
      <c r="J297" s="23"/>
      <c r="K297"/>
      <c r="L297"/>
    </row>
    <row r="298" spans="1:12" s="1" customFormat="1">
      <c r="A298" s="64"/>
      <c r="C298" s="9"/>
      <c r="D298" s="12"/>
      <c r="G298" s="10"/>
      <c r="H298"/>
      <c r="I298" s="25"/>
      <c r="J298" s="23"/>
      <c r="K298"/>
      <c r="L298"/>
    </row>
    <row r="299" spans="1:12" s="1" customFormat="1">
      <c r="A299" s="64"/>
      <c r="C299" s="9"/>
      <c r="D299" s="12"/>
      <c r="G299" s="10"/>
      <c r="H299"/>
      <c r="I299" s="25"/>
      <c r="J299" s="23"/>
      <c r="K299"/>
      <c r="L299"/>
    </row>
    <row r="300" spans="1:12" s="1" customFormat="1">
      <c r="A300" s="64"/>
      <c r="C300" s="9"/>
      <c r="D300" s="12"/>
      <c r="G300" s="10"/>
      <c r="H300"/>
      <c r="I300" s="25"/>
      <c r="J300" s="23"/>
      <c r="K300"/>
      <c r="L300"/>
    </row>
    <row r="301" spans="1:12" s="1" customFormat="1">
      <c r="A301" s="64"/>
      <c r="C301" s="9"/>
      <c r="D301" s="12"/>
      <c r="G301" s="10"/>
      <c r="H301"/>
      <c r="I301" s="25"/>
      <c r="J301" s="23"/>
      <c r="K301"/>
      <c r="L301"/>
    </row>
    <row r="302" spans="1:12" s="1" customFormat="1">
      <c r="A302" s="64"/>
      <c r="C302" s="9"/>
      <c r="D302" s="12"/>
      <c r="G302" s="10"/>
      <c r="H302"/>
      <c r="I302" s="25"/>
      <c r="J302" s="23"/>
      <c r="K302"/>
      <c r="L302"/>
    </row>
    <row r="303" spans="1:12" s="1" customFormat="1">
      <c r="A303" s="64"/>
      <c r="C303" s="9"/>
      <c r="D303" s="12"/>
      <c r="G303" s="10"/>
      <c r="H303"/>
      <c r="I303" s="25"/>
      <c r="J303" s="23"/>
      <c r="K303"/>
      <c r="L303"/>
    </row>
    <row r="304" spans="1:12" s="1" customFormat="1">
      <c r="A304" s="64"/>
      <c r="C304" s="9"/>
      <c r="D304" s="12"/>
      <c r="G304" s="10"/>
      <c r="H304"/>
      <c r="I304" s="25"/>
      <c r="J304" s="23"/>
      <c r="K304"/>
      <c r="L304"/>
    </row>
    <row r="305" spans="1:12" s="1" customFormat="1">
      <c r="A305" s="64"/>
      <c r="C305" s="9"/>
      <c r="D305" s="12"/>
      <c r="G305" s="10"/>
      <c r="H305"/>
      <c r="I305" s="25"/>
      <c r="J305" s="23"/>
      <c r="K305"/>
      <c r="L305"/>
    </row>
    <row r="306" spans="1:12" s="1" customFormat="1">
      <c r="A306" s="64"/>
      <c r="C306" s="9"/>
      <c r="D306" s="12"/>
      <c r="G306" s="10"/>
      <c r="H306"/>
      <c r="I306" s="25"/>
      <c r="J306" s="23"/>
      <c r="K306"/>
      <c r="L306"/>
    </row>
    <row r="307" spans="1:12" s="1" customFormat="1">
      <c r="A307" s="64"/>
      <c r="C307" s="9"/>
      <c r="D307" s="12"/>
      <c r="G307" s="10"/>
      <c r="H307"/>
      <c r="I307" s="25"/>
      <c r="J307" s="23"/>
      <c r="K307"/>
      <c r="L307"/>
    </row>
    <row r="308" spans="1:12" s="1" customFormat="1">
      <c r="A308" s="64"/>
      <c r="C308" s="9"/>
      <c r="D308" s="12"/>
      <c r="G308" s="10"/>
      <c r="H308"/>
      <c r="I308" s="25"/>
      <c r="J308" s="23"/>
      <c r="K308"/>
      <c r="L308"/>
    </row>
    <row r="309" spans="1:12" s="1" customFormat="1">
      <c r="A309" s="64"/>
      <c r="C309" s="9"/>
      <c r="D309" s="12"/>
      <c r="G309" s="10"/>
      <c r="H309"/>
      <c r="I309" s="25"/>
      <c r="J309" s="23"/>
      <c r="K309"/>
      <c r="L309"/>
    </row>
    <row r="310" spans="1:12" s="1" customFormat="1">
      <c r="A310" s="64"/>
      <c r="C310" s="9"/>
      <c r="D310" s="12"/>
      <c r="G310" s="10"/>
      <c r="H310"/>
      <c r="I310" s="25"/>
      <c r="J310" s="23"/>
      <c r="K310"/>
      <c r="L310"/>
    </row>
    <row r="311" spans="1:12" s="1" customFormat="1">
      <c r="A311" s="64"/>
      <c r="C311" s="9"/>
      <c r="D311" s="12"/>
      <c r="G311" s="10"/>
      <c r="H311"/>
      <c r="I311" s="25"/>
      <c r="J311" s="23"/>
      <c r="K311"/>
      <c r="L311"/>
    </row>
    <row r="312" spans="1:12" s="1" customFormat="1">
      <c r="A312" s="64"/>
      <c r="C312" s="9"/>
      <c r="D312" s="12"/>
      <c r="G312" s="10"/>
      <c r="H312"/>
      <c r="I312" s="25"/>
      <c r="J312" s="23"/>
      <c r="K312"/>
      <c r="L312"/>
    </row>
  </sheetData>
  <autoFilter ref="A7:L7" xr:uid="{8C8F6986-95E2-47E9-B7E4-BE1FE985E92E}"/>
  <conditionalFormatting sqref="J71">
    <cfRule type="cellIs" dxfId="1087" priority="633" operator="equal">
      <formula>"""% cumple"""</formula>
    </cfRule>
    <cfRule type="cellIs" dxfId="1086" priority="634" operator="equal">
      <formula>"% cumple"</formula>
    </cfRule>
    <cfRule type="cellIs" dxfId="1085" priority="635" operator="equal">
      <formula>"N/A"</formula>
    </cfRule>
    <cfRule type="cellIs" dxfId="1084" priority="636" operator="greaterThan">
      <formula>0.9</formula>
    </cfRule>
    <cfRule type="cellIs" dxfId="1083" priority="637" operator="between">
      <formula>0.65</formula>
      <formula>0.9</formula>
    </cfRule>
    <cfRule type="cellIs" dxfId="1082" priority="638" operator="equal">
      <formula>"N/A"</formula>
    </cfRule>
    <cfRule type="cellIs" dxfId="1081" priority="639" operator="greaterThan">
      <formula>90</formula>
    </cfRule>
    <cfRule type="cellIs" dxfId="1080" priority="640" operator="equal">
      <formula>"&gt;90%"</formula>
    </cfRule>
  </conditionalFormatting>
  <conditionalFormatting sqref="J23">
    <cfRule type="cellIs" dxfId="1079" priority="1041" operator="equal">
      <formula>"""% cumple"""</formula>
    </cfRule>
    <cfRule type="cellIs" dxfId="1078" priority="1042" operator="equal">
      <formula>"% cumple"</formula>
    </cfRule>
    <cfRule type="cellIs" dxfId="1077" priority="1043" operator="equal">
      <formula>"N/A"</formula>
    </cfRule>
    <cfRule type="cellIs" dxfId="1076" priority="1044" operator="greaterThan">
      <formula>0.9</formula>
    </cfRule>
    <cfRule type="cellIs" dxfId="1075" priority="1045" operator="between">
      <formula>0.65</formula>
      <formula>0.9</formula>
    </cfRule>
    <cfRule type="cellIs" dxfId="1074" priority="1046" operator="equal">
      <formula>"N/A"</formula>
    </cfRule>
    <cfRule type="cellIs" dxfId="1073" priority="1047" operator="greaterThan">
      <formula>90</formula>
    </cfRule>
    <cfRule type="cellIs" dxfId="1072" priority="1048" operator="equal">
      <formula>"&gt;90%"</formula>
    </cfRule>
  </conditionalFormatting>
  <conditionalFormatting sqref="J24">
    <cfRule type="cellIs" dxfId="1071" priority="1033" operator="equal">
      <formula>"""% cumple"""</formula>
    </cfRule>
    <cfRule type="cellIs" dxfId="1070" priority="1034" operator="equal">
      <formula>"% cumple"</formula>
    </cfRule>
    <cfRule type="cellIs" dxfId="1069" priority="1035" operator="equal">
      <formula>"N/A"</formula>
    </cfRule>
    <cfRule type="cellIs" dxfId="1068" priority="1036" operator="greaterThan">
      <formula>0.9</formula>
    </cfRule>
    <cfRule type="cellIs" dxfId="1067" priority="1037" operator="between">
      <formula>0.65</formula>
      <formula>0.9</formula>
    </cfRule>
    <cfRule type="cellIs" dxfId="1066" priority="1038" operator="equal">
      <formula>"N/A"</formula>
    </cfRule>
    <cfRule type="cellIs" dxfId="1065" priority="1039" operator="greaterThan">
      <formula>90</formula>
    </cfRule>
    <cfRule type="cellIs" dxfId="1064" priority="1040" operator="equal">
      <formula>"&gt;90%"</formula>
    </cfRule>
  </conditionalFormatting>
  <conditionalFormatting sqref="J10">
    <cfRule type="cellIs" dxfId="1063" priority="1025" operator="equal">
      <formula>"""% cumple"""</formula>
    </cfRule>
    <cfRule type="cellIs" dxfId="1062" priority="1026" operator="equal">
      <formula>"% cumple"</formula>
    </cfRule>
    <cfRule type="cellIs" dxfId="1061" priority="1027" operator="equal">
      <formula>"N/A"</formula>
    </cfRule>
    <cfRule type="cellIs" dxfId="1060" priority="1028" operator="greaterThan">
      <formula>0.9</formula>
    </cfRule>
    <cfRule type="cellIs" dxfId="1059" priority="1029" operator="between">
      <formula>0.65</formula>
      <formula>0.9</formula>
    </cfRule>
    <cfRule type="cellIs" dxfId="1058" priority="1030" operator="equal">
      <formula>"N/A"</formula>
    </cfRule>
    <cfRule type="cellIs" dxfId="1057" priority="1031" operator="greaterThan">
      <formula>90</formula>
    </cfRule>
    <cfRule type="cellIs" dxfId="1056" priority="1032" operator="equal">
      <formula>"&gt;90%"</formula>
    </cfRule>
  </conditionalFormatting>
  <conditionalFormatting sqref="J13">
    <cfRule type="cellIs" dxfId="1055" priority="1001" operator="equal">
      <formula>"""% cumple"""</formula>
    </cfRule>
    <cfRule type="cellIs" dxfId="1054" priority="1002" operator="equal">
      <formula>"% cumple"</formula>
    </cfRule>
    <cfRule type="cellIs" dxfId="1053" priority="1003" operator="equal">
      <formula>"N/A"</formula>
    </cfRule>
    <cfRule type="cellIs" dxfId="1052" priority="1004" operator="greaterThan">
      <formula>0.9</formula>
    </cfRule>
    <cfRule type="cellIs" dxfId="1051" priority="1005" operator="between">
      <formula>0.65</formula>
      <formula>0.9</formula>
    </cfRule>
    <cfRule type="cellIs" dxfId="1050" priority="1006" operator="equal">
      <formula>"N/A"</formula>
    </cfRule>
    <cfRule type="cellIs" dxfId="1049" priority="1007" operator="greaterThan">
      <formula>90</formula>
    </cfRule>
    <cfRule type="cellIs" dxfId="1048" priority="1008" operator="equal">
      <formula>"&gt;90%"</formula>
    </cfRule>
  </conditionalFormatting>
  <conditionalFormatting sqref="J34">
    <cfRule type="cellIs" dxfId="1047" priority="977" operator="equal">
      <formula>"""% cumple"""</formula>
    </cfRule>
    <cfRule type="cellIs" dxfId="1046" priority="978" operator="equal">
      <formula>"% cumple"</formula>
    </cfRule>
    <cfRule type="cellIs" dxfId="1045" priority="979" operator="equal">
      <formula>"N/A"</formula>
    </cfRule>
    <cfRule type="cellIs" dxfId="1044" priority="980" operator="greaterThan">
      <formula>0.9</formula>
    </cfRule>
    <cfRule type="cellIs" dxfId="1043" priority="981" operator="between">
      <formula>0.65</formula>
      <formula>0.9</formula>
    </cfRule>
    <cfRule type="cellIs" dxfId="1042" priority="982" operator="equal">
      <formula>"N/A"</formula>
    </cfRule>
    <cfRule type="cellIs" dxfId="1041" priority="983" operator="greaterThan">
      <formula>90</formula>
    </cfRule>
    <cfRule type="cellIs" dxfId="1040" priority="984" operator="equal">
      <formula>"&gt;90%"</formula>
    </cfRule>
  </conditionalFormatting>
  <conditionalFormatting sqref="J32">
    <cfRule type="cellIs" dxfId="1039" priority="969" operator="equal">
      <formula>"""% cumple"""</formula>
    </cfRule>
    <cfRule type="cellIs" dxfId="1038" priority="970" operator="equal">
      <formula>"% cumple"</formula>
    </cfRule>
    <cfRule type="cellIs" dxfId="1037" priority="971" operator="equal">
      <formula>"N/A"</formula>
    </cfRule>
    <cfRule type="cellIs" dxfId="1036" priority="972" operator="greaterThan">
      <formula>0.9</formula>
    </cfRule>
    <cfRule type="cellIs" dxfId="1035" priority="973" operator="between">
      <formula>0.65</formula>
      <formula>0.9</formula>
    </cfRule>
    <cfRule type="cellIs" dxfId="1034" priority="974" operator="equal">
      <formula>"N/A"</formula>
    </cfRule>
    <cfRule type="cellIs" dxfId="1033" priority="975" operator="greaterThan">
      <formula>90</formula>
    </cfRule>
    <cfRule type="cellIs" dxfId="1032" priority="976" operator="equal">
      <formula>"&gt;90%"</formula>
    </cfRule>
  </conditionalFormatting>
  <conditionalFormatting sqref="J29">
    <cfRule type="cellIs" dxfId="1031" priority="961" operator="equal">
      <formula>"""% cumple"""</formula>
    </cfRule>
    <cfRule type="cellIs" dxfId="1030" priority="962" operator="equal">
      <formula>"% cumple"</formula>
    </cfRule>
    <cfRule type="cellIs" dxfId="1029" priority="963" operator="equal">
      <formula>"N/A"</formula>
    </cfRule>
    <cfRule type="cellIs" dxfId="1028" priority="964" operator="greaterThan">
      <formula>0.9</formula>
    </cfRule>
    <cfRule type="cellIs" dxfId="1027" priority="965" operator="between">
      <formula>0.65</formula>
      <formula>0.9</formula>
    </cfRule>
    <cfRule type="cellIs" dxfId="1026" priority="966" operator="equal">
      <formula>"N/A"</formula>
    </cfRule>
    <cfRule type="cellIs" dxfId="1025" priority="967" operator="greaterThan">
      <formula>90</formula>
    </cfRule>
    <cfRule type="cellIs" dxfId="1024" priority="968" operator="equal">
      <formula>"&gt;90%"</formula>
    </cfRule>
  </conditionalFormatting>
  <conditionalFormatting sqref="J30">
    <cfRule type="cellIs" dxfId="1023" priority="953" operator="equal">
      <formula>"""% cumple"""</formula>
    </cfRule>
    <cfRule type="cellIs" dxfId="1022" priority="954" operator="equal">
      <formula>"% cumple"</formula>
    </cfRule>
    <cfRule type="cellIs" dxfId="1021" priority="955" operator="equal">
      <formula>"N/A"</formula>
    </cfRule>
    <cfRule type="cellIs" dxfId="1020" priority="956" operator="greaterThan">
      <formula>0.9</formula>
    </cfRule>
    <cfRule type="cellIs" dxfId="1019" priority="957" operator="between">
      <formula>0.65</formula>
      <formula>0.9</formula>
    </cfRule>
    <cfRule type="cellIs" dxfId="1018" priority="958" operator="equal">
      <formula>"N/A"</formula>
    </cfRule>
    <cfRule type="cellIs" dxfId="1017" priority="959" operator="greaterThan">
      <formula>90</formula>
    </cfRule>
    <cfRule type="cellIs" dxfId="1016" priority="960" operator="equal">
      <formula>"&gt;90%"</formula>
    </cfRule>
  </conditionalFormatting>
  <conditionalFormatting sqref="J31">
    <cfRule type="cellIs" dxfId="1015" priority="945" operator="equal">
      <formula>"""% cumple"""</formula>
    </cfRule>
    <cfRule type="cellIs" dxfId="1014" priority="946" operator="equal">
      <formula>"% cumple"</formula>
    </cfRule>
    <cfRule type="cellIs" dxfId="1013" priority="947" operator="equal">
      <formula>"N/A"</formula>
    </cfRule>
    <cfRule type="cellIs" dxfId="1012" priority="948" operator="greaterThan">
      <formula>0.9</formula>
    </cfRule>
    <cfRule type="cellIs" dxfId="1011" priority="949" operator="between">
      <formula>0.65</formula>
      <formula>0.9</formula>
    </cfRule>
    <cfRule type="cellIs" dxfId="1010" priority="950" operator="equal">
      <formula>"N/A"</formula>
    </cfRule>
    <cfRule type="cellIs" dxfId="1009" priority="951" operator="greaterThan">
      <formula>90</formula>
    </cfRule>
    <cfRule type="cellIs" dxfId="1008" priority="952" operator="equal">
      <formula>"&gt;90%"</formula>
    </cfRule>
  </conditionalFormatting>
  <conditionalFormatting sqref="J33">
    <cfRule type="cellIs" dxfId="1007" priority="937" operator="equal">
      <formula>"""% cumple"""</formula>
    </cfRule>
    <cfRule type="cellIs" dxfId="1006" priority="938" operator="equal">
      <formula>"% cumple"</formula>
    </cfRule>
    <cfRule type="cellIs" dxfId="1005" priority="939" operator="equal">
      <formula>"N/A"</formula>
    </cfRule>
    <cfRule type="cellIs" dxfId="1004" priority="940" operator="greaterThan">
      <formula>0.9</formula>
    </cfRule>
    <cfRule type="cellIs" dxfId="1003" priority="941" operator="between">
      <formula>0.65</formula>
      <formula>0.9</formula>
    </cfRule>
    <cfRule type="cellIs" dxfId="1002" priority="942" operator="equal">
      <formula>"N/A"</formula>
    </cfRule>
    <cfRule type="cellIs" dxfId="1001" priority="943" operator="greaterThan">
      <formula>90</formula>
    </cfRule>
    <cfRule type="cellIs" dxfId="1000" priority="944" operator="equal">
      <formula>"&gt;90%"</formula>
    </cfRule>
  </conditionalFormatting>
  <conditionalFormatting sqref="J27">
    <cfRule type="cellIs" dxfId="999" priority="929" operator="equal">
      <formula>"""% cumple"""</formula>
    </cfRule>
    <cfRule type="cellIs" dxfId="998" priority="930" operator="equal">
      <formula>"% cumple"</formula>
    </cfRule>
    <cfRule type="cellIs" dxfId="997" priority="931" operator="equal">
      <formula>"N/A"</formula>
    </cfRule>
    <cfRule type="cellIs" dxfId="996" priority="932" operator="greaterThan">
      <formula>0.9</formula>
    </cfRule>
    <cfRule type="cellIs" dxfId="995" priority="933" operator="between">
      <formula>0.65</formula>
      <formula>0.9</formula>
    </cfRule>
    <cfRule type="cellIs" dxfId="994" priority="934" operator="equal">
      <formula>"N/A"</formula>
    </cfRule>
    <cfRule type="cellIs" dxfId="993" priority="935" operator="greaterThan">
      <formula>90</formula>
    </cfRule>
    <cfRule type="cellIs" dxfId="992" priority="936" operator="equal">
      <formula>"&gt;90%"</formula>
    </cfRule>
  </conditionalFormatting>
  <conditionalFormatting sqref="J35">
    <cfRule type="cellIs" dxfId="991" priority="921" operator="equal">
      <formula>"""% cumple"""</formula>
    </cfRule>
    <cfRule type="cellIs" dxfId="990" priority="922" operator="equal">
      <formula>"% cumple"</formula>
    </cfRule>
    <cfRule type="cellIs" dxfId="989" priority="923" operator="equal">
      <formula>"N/A"</formula>
    </cfRule>
    <cfRule type="cellIs" dxfId="988" priority="924" operator="greaterThan">
      <formula>0.9</formula>
    </cfRule>
    <cfRule type="cellIs" dxfId="987" priority="925" operator="between">
      <formula>0.65</formula>
      <formula>0.9</formula>
    </cfRule>
    <cfRule type="cellIs" dxfId="986" priority="926" operator="equal">
      <formula>"N/A"</formula>
    </cfRule>
    <cfRule type="cellIs" dxfId="985" priority="927" operator="greaterThan">
      <formula>90</formula>
    </cfRule>
    <cfRule type="cellIs" dxfId="984" priority="928" operator="equal">
      <formula>"&gt;90%"</formula>
    </cfRule>
  </conditionalFormatting>
  <conditionalFormatting sqref="J86">
    <cfRule type="cellIs" dxfId="983" priority="905" operator="equal">
      <formula>"""% cumple"""</formula>
    </cfRule>
    <cfRule type="cellIs" dxfId="982" priority="906" operator="equal">
      <formula>"% cumple"</formula>
    </cfRule>
    <cfRule type="cellIs" dxfId="981" priority="907" operator="equal">
      <formula>"N/A"</formula>
    </cfRule>
    <cfRule type="cellIs" dxfId="980" priority="908" operator="greaterThan">
      <formula>0.9</formula>
    </cfRule>
    <cfRule type="cellIs" dxfId="979" priority="909" operator="between">
      <formula>0.65</formula>
      <formula>0.9</formula>
    </cfRule>
    <cfRule type="cellIs" dxfId="978" priority="910" operator="equal">
      <formula>"N/A"</formula>
    </cfRule>
    <cfRule type="cellIs" dxfId="977" priority="911" operator="greaterThan">
      <formula>90</formula>
    </cfRule>
    <cfRule type="cellIs" dxfId="976" priority="912" operator="equal">
      <formula>"&gt;90%"</formula>
    </cfRule>
  </conditionalFormatting>
  <conditionalFormatting sqref="J84">
    <cfRule type="cellIs" dxfId="975" priority="897" operator="equal">
      <formula>"""% cumple"""</formula>
    </cfRule>
    <cfRule type="cellIs" dxfId="974" priority="898" operator="equal">
      <formula>"% cumple"</formula>
    </cfRule>
    <cfRule type="cellIs" dxfId="973" priority="899" operator="equal">
      <formula>"N/A"</formula>
    </cfRule>
    <cfRule type="cellIs" dxfId="972" priority="900" operator="greaterThan">
      <formula>0.9</formula>
    </cfRule>
    <cfRule type="cellIs" dxfId="971" priority="901" operator="between">
      <formula>0.65</formula>
      <formula>0.9</formula>
    </cfRule>
    <cfRule type="cellIs" dxfId="970" priority="902" operator="equal">
      <formula>"N/A"</formula>
    </cfRule>
    <cfRule type="cellIs" dxfId="969" priority="903" operator="greaterThan">
      <formula>90</formula>
    </cfRule>
    <cfRule type="cellIs" dxfId="968" priority="904" operator="equal">
      <formula>"&gt;90%"</formula>
    </cfRule>
  </conditionalFormatting>
  <conditionalFormatting sqref="J85">
    <cfRule type="cellIs" dxfId="967" priority="889" operator="equal">
      <formula>"""% cumple"""</formula>
    </cfRule>
    <cfRule type="cellIs" dxfId="966" priority="890" operator="equal">
      <formula>"% cumple"</formula>
    </cfRule>
    <cfRule type="cellIs" dxfId="965" priority="891" operator="equal">
      <formula>"N/A"</formula>
    </cfRule>
    <cfRule type="cellIs" dxfId="964" priority="892" operator="greaterThan">
      <formula>0.9</formula>
    </cfRule>
    <cfRule type="cellIs" dxfId="963" priority="893" operator="between">
      <formula>0.65</formula>
      <formula>0.9</formula>
    </cfRule>
    <cfRule type="cellIs" dxfId="962" priority="894" operator="equal">
      <formula>"N/A"</formula>
    </cfRule>
    <cfRule type="cellIs" dxfId="961" priority="895" operator="greaterThan">
      <formula>90</formula>
    </cfRule>
    <cfRule type="cellIs" dxfId="960" priority="896" operator="equal">
      <formula>"&gt;90%"</formula>
    </cfRule>
  </conditionalFormatting>
  <conditionalFormatting sqref="J82">
    <cfRule type="cellIs" dxfId="959" priority="881" operator="equal">
      <formula>"""% cumple"""</formula>
    </cfRule>
    <cfRule type="cellIs" dxfId="958" priority="882" operator="equal">
      <formula>"% cumple"</formula>
    </cfRule>
    <cfRule type="cellIs" dxfId="957" priority="883" operator="equal">
      <formula>"N/A"</formula>
    </cfRule>
    <cfRule type="cellIs" dxfId="956" priority="884" operator="greaterThan">
      <formula>0.9</formula>
    </cfRule>
    <cfRule type="cellIs" dxfId="955" priority="885" operator="between">
      <formula>0.65</formula>
      <formula>0.9</formula>
    </cfRule>
    <cfRule type="cellIs" dxfId="954" priority="886" operator="equal">
      <formula>"N/A"</formula>
    </cfRule>
    <cfRule type="cellIs" dxfId="953" priority="887" operator="greaterThan">
      <formula>90</formula>
    </cfRule>
    <cfRule type="cellIs" dxfId="952" priority="888" operator="equal">
      <formula>"&gt;90%"</formula>
    </cfRule>
  </conditionalFormatting>
  <conditionalFormatting sqref="J80">
    <cfRule type="cellIs" dxfId="951" priority="873" operator="equal">
      <formula>"""% cumple"""</formula>
    </cfRule>
    <cfRule type="cellIs" dxfId="950" priority="874" operator="equal">
      <formula>"% cumple"</formula>
    </cfRule>
    <cfRule type="cellIs" dxfId="949" priority="875" operator="equal">
      <formula>"N/A"</formula>
    </cfRule>
    <cfRule type="cellIs" dxfId="948" priority="876" operator="greaterThan">
      <formula>0.9</formula>
    </cfRule>
    <cfRule type="cellIs" dxfId="947" priority="877" operator="between">
      <formula>0.65</formula>
      <formula>0.9</formula>
    </cfRule>
    <cfRule type="cellIs" dxfId="946" priority="878" operator="equal">
      <formula>"N/A"</formula>
    </cfRule>
    <cfRule type="cellIs" dxfId="945" priority="879" operator="greaterThan">
      <formula>90</formula>
    </cfRule>
    <cfRule type="cellIs" dxfId="944" priority="880" operator="equal">
      <formula>"&gt;90%"</formula>
    </cfRule>
  </conditionalFormatting>
  <conditionalFormatting sqref="J51">
    <cfRule type="cellIs" dxfId="943" priority="865" operator="equal">
      <formula>"""% cumple"""</formula>
    </cfRule>
    <cfRule type="cellIs" dxfId="942" priority="866" operator="equal">
      <formula>"% cumple"</formula>
    </cfRule>
    <cfRule type="cellIs" dxfId="941" priority="867" operator="equal">
      <formula>"N/A"</formula>
    </cfRule>
    <cfRule type="cellIs" dxfId="940" priority="868" operator="greaterThan">
      <formula>0.9</formula>
    </cfRule>
    <cfRule type="cellIs" dxfId="939" priority="869" operator="between">
      <formula>0.65</formula>
      <formula>0.9</formula>
    </cfRule>
    <cfRule type="cellIs" dxfId="938" priority="870" operator="equal">
      <formula>"N/A"</formula>
    </cfRule>
    <cfRule type="cellIs" dxfId="937" priority="871" operator="greaterThan">
      <formula>90</formula>
    </cfRule>
    <cfRule type="cellIs" dxfId="936" priority="872" operator="equal">
      <formula>"&gt;90%"</formula>
    </cfRule>
  </conditionalFormatting>
  <conditionalFormatting sqref="J37">
    <cfRule type="cellIs" dxfId="935" priority="857" operator="equal">
      <formula>"""% cumple"""</formula>
    </cfRule>
    <cfRule type="cellIs" dxfId="934" priority="858" operator="equal">
      <formula>"% cumple"</formula>
    </cfRule>
    <cfRule type="cellIs" dxfId="933" priority="859" operator="equal">
      <formula>"N/A"</formula>
    </cfRule>
    <cfRule type="cellIs" dxfId="932" priority="860" operator="greaterThan">
      <formula>0.9</formula>
    </cfRule>
    <cfRule type="cellIs" dxfId="931" priority="861" operator="between">
      <formula>0.65</formula>
      <formula>0.9</formula>
    </cfRule>
    <cfRule type="cellIs" dxfId="930" priority="862" operator="equal">
      <formula>"N/A"</formula>
    </cfRule>
    <cfRule type="cellIs" dxfId="929" priority="863" operator="greaterThan">
      <formula>90</formula>
    </cfRule>
    <cfRule type="cellIs" dxfId="928" priority="864" operator="equal">
      <formula>"&gt;90%"</formula>
    </cfRule>
  </conditionalFormatting>
  <conditionalFormatting sqref="J38:J39">
    <cfRule type="cellIs" dxfId="927" priority="849" operator="equal">
      <formula>"""% cumple"""</formula>
    </cfRule>
    <cfRule type="cellIs" dxfId="926" priority="850" operator="equal">
      <formula>"% cumple"</formula>
    </cfRule>
    <cfRule type="cellIs" dxfId="925" priority="851" operator="equal">
      <formula>"N/A"</formula>
    </cfRule>
    <cfRule type="cellIs" dxfId="924" priority="852" operator="greaterThan">
      <formula>0.9</formula>
    </cfRule>
    <cfRule type="cellIs" dxfId="923" priority="853" operator="between">
      <formula>0.65</formula>
      <formula>0.9</formula>
    </cfRule>
    <cfRule type="cellIs" dxfId="922" priority="854" operator="equal">
      <formula>"N/A"</formula>
    </cfRule>
    <cfRule type="cellIs" dxfId="921" priority="855" operator="greaterThan">
      <formula>90</formula>
    </cfRule>
    <cfRule type="cellIs" dxfId="920" priority="856" operator="equal">
      <formula>"&gt;90%"</formula>
    </cfRule>
  </conditionalFormatting>
  <conditionalFormatting sqref="J40">
    <cfRule type="cellIs" dxfId="919" priority="841" operator="equal">
      <formula>"""% cumple"""</formula>
    </cfRule>
    <cfRule type="cellIs" dxfId="918" priority="842" operator="equal">
      <formula>"% cumple"</formula>
    </cfRule>
    <cfRule type="cellIs" dxfId="917" priority="843" operator="equal">
      <formula>"N/A"</formula>
    </cfRule>
    <cfRule type="cellIs" dxfId="916" priority="844" operator="greaterThan">
      <formula>0.9</formula>
    </cfRule>
    <cfRule type="cellIs" dxfId="915" priority="845" operator="between">
      <formula>0.65</formula>
      <formula>0.9</formula>
    </cfRule>
    <cfRule type="cellIs" dxfId="914" priority="846" operator="equal">
      <formula>"N/A"</formula>
    </cfRule>
    <cfRule type="cellIs" dxfId="913" priority="847" operator="greaterThan">
      <formula>90</formula>
    </cfRule>
    <cfRule type="cellIs" dxfId="912" priority="848" operator="equal">
      <formula>"&gt;90%"</formula>
    </cfRule>
  </conditionalFormatting>
  <conditionalFormatting sqref="J42">
    <cfRule type="cellIs" dxfId="911" priority="833" operator="equal">
      <formula>"""% cumple"""</formula>
    </cfRule>
    <cfRule type="cellIs" dxfId="910" priority="834" operator="equal">
      <formula>"% cumple"</formula>
    </cfRule>
    <cfRule type="cellIs" dxfId="909" priority="835" operator="equal">
      <formula>"N/A"</formula>
    </cfRule>
    <cfRule type="cellIs" dxfId="908" priority="836" operator="greaterThan">
      <formula>0.9</formula>
    </cfRule>
    <cfRule type="cellIs" dxfId="907" priority="837" operator="between">
      <formula>0.65</formula>
      <formula>0.9</formula>
    </cfRule>
    <cfRule type="cellIs" dxfId="906" priority="838" operator="equal">
      <formula>"N/A"</formula>
    </cfRule>
    <cfRule type="cellIs" dxfId="905" priority="839" operator="greaterThan">
      <formula>90</formula>
    </cfRule>
    <cfRule type="cellIs" dxfId="904" priority="840" operator="equal">
      <formula>"&gt;90%"</formula>
    </cfRule>
  </conditionalFormatting>
  <conditionalFormatting sqref="J41">
    <cfRule type="cellIs" dxfId="903" priority="825" operator="equal">
      <formula>"""% cumple"""</formula>
    </cfRule>
    <cfRule type="cellIs" dxfId="902" priority="826" operator="equal">
      <formula>"% cumple"</formula>
    </cfRule>
    <cfRule type="cellIs" dxfId="901" priority="827" operator="equal">
      <formula>"N/A"</formula>
    </cfRule>
    <cfRule type="cellIs" dxfId="900" priority="828" operator="greaterThan">
      <formula>0.9</formula>
    </cfRule>
    <cfRule type="cellIs" dxfId="899" priority="829" operator="between">
      <formula>0.65</formula>
      <formula>0.9</formula>
    </cfRule>
    <cfRule type="cellIs" dxfId="898" priority="830" operator="equal">
      <formula>"N/A"</formula>
    </cfRule>
    <cfRule type="cellIs" dxfId="897" priority="831" operator="greaterThan">
      <formula>90</formula>
    </cfRule>
    <cfRule type="cellIs" dxfId="896" priority="832" operator="equal">
      <formula>"&gt;90%"</formula>
    </cfRule>
  </conditionalFormatting>
  <conditionalFormatting sqref="J43">
    <cfRule type="cellIs" dxfId="895" priority="817" operator="equal">
      <formula>"""% cumple"""</formula>
    </cfRule>
    <cfRule type="cellIs" dxfId="894" priority="818" operator="equal">
      <formula>"% cumple"</formula>
    </cfRule>
    <cfRule type="cellIs" dxfId="893" priority="819" operator="equal">
      <formula>"N/A"</formula>
    </cfRule>
    <cfRule type="cellIs" dxfId="892" priority="820" operator="greaterThan">
      <formula>0.9</formula>
    </cfRule>
    <cfRule type="cellIs" dxfId="891" priority="821" operator="between">
      <formula>0.65</formula>
      <formula>0.9</formula>
    </cfRule>
    <cfRule type="cellIs" dxfId="890" priority="822" operator="equal">
      <formula>"N/A"</formula>
    </cfRule>
    <cfRule type="cellIs" dxfId="889" priority="823" operator="greaterThan">
      <formula>90</formula>
    </cfRule>
    <cfRule type="cellIs" dxfId="888" priority="824" operator="equal">
      <formula>"&gt;90%"</formula>
    </cfRule>
  </conditionalFormatting>
  <conditionalFormatting sqref="J44">
    <cfRule type="cellIs" dxfId="887" priority="809" operator="equal">
      <formula>"""% cumple"""</formula>
    </cfRule>
    <cfRule type="cellIs" dxfId="886" priority="810" operator="equal">
      <formula>"% cumple"</formula>
    </cfRule>
    <cfRule type="cellIs" dxfId="885" priority="811" operator="equal">
      <formula>"N/A"</formula>
    </cfRule>
    <cfRule type="cellIs" dxfId="884" priority="812" operator="greaterThan">
      <formula>0.9</formula>
    </cfRule>
    <cfRule type="cellIs" dxfId="883" priority="813" operator="between">
      <formula>0.65</formula>
      <formula>0.9</formula>
    </cfRule>
    <cfRule type="cellIs" dxfId="882" priority="814" operator="equal">
      <formula>"N/A"</formula>
    </cfRule>
    <cfRule type="cellIs" dxfId="881" priority="815" operator="greaterThan">
      <formula>90</formula>
    </cfRule>
    <cfRule type="cellIs" dxfId="880" priority="816" operator="equal">
      <formula>"&gt;90%"</formula>
    </cfRule>
  </conditionalFormatting>
  <conditionalFormatting sqref="J45">
    <cfRule type="cellIs" dxfId="879" priority="801" operator="equal">
      <formula>"""% cumple"""</formula>
    </cfRule>
    <cfRule type="cellIs" dxfId="878" priority="802" operator="equal">
      <formula>"% cumple"</formula>
    </cfRule>
    <cfRule type="cellIs" dxfId="877" priority="803" operator="equal">
      <formula>"N/A"</formula>
    </cfRule>
    <cfRule type="cellIs" dxfId="876" priority="804" operator="greaterThan">
      <formula>0.9</formula>
    </cfRule>
    <cfRule type="cellIs" dxfId="875" priority="805" operator="between">
      <formula>0.65</formula>
      <formula>0.9</formula>
    </cfRule>
    <cfRule type="cellIs" dxfId="874" priority="806" operator="equal">
      <formula>"N/A"</formula>
    </cfRule>
    <cfRule type="cellIs" dxfId="873" priority="807" operator="greaterThan">
      <formula>90</formula>
    </cfRule>
    <cfRule type="cellIs" dxfId="872" priority="808" operator="equal">
      <formula>"&gt;90%"</formula>
    </cfRule>
  </conditionalFormatting>
  <conditionalFormatting sqref="J46">
    <cfRule type="cellIs" dxfId="871" priority="793" operator="equal">
      <formula>"""% cumple"""</formula>
    </cfRule>
    <cfRule type="cellIs" dxfId="870" priority="794" operator="equal">
      <formula>"% cumple"</formula>
    </cfRule>
    <cfRule type="cellIs" dxfId="869" priority="795" operator="equal">
      <formula>"N/A"</formula>
    </cfRule>
    <cfRule type="cellIs" dxfId="868" priority="796" operator="greaterThan">
      <formula>0.9</formula>
    </cfRule>
    <cfRule type="cellIs" dxfId="867" priority="797" operator="between">
      <formula>0.65</formula>
      <formula>0.9</formula>
    </cfRule>
    <cfRule type="cellIs" dxfId="866" priority="798" operator="equal">
      <formula>"N/A"</formula>
    </cfRule>
    <cfRule type="cellIs" dxfId="865" priority="799" operator="greaterThan">
      <formula>90</formula>
    </cfRule>
    <cfRule type="cellIs" dxfId="864" priority="800" operator="equal">
      <formula>"&gt;90%"</formula>
    </cfRule>
  </conditionalFormatting>
  <conditionalFormatting sqref="J47">
    <cfRule type="cellIs" dxfId="863" priority="785" operator="equal">
      <formula>"""% cumple"""</formula>
    </cfRule>
    <cfRule type="cellIs" dxfId="862" priority="786" operator="equal">
      <formula>"% cumple"</formula>
    </cfRule>
    <cfRule type="cellIs" dxfId="861" priority="787" operator="equal">
      <formula>"N/A"</formula>
    </cfRule>
    <cfRule type="cellIs" dxfId="860" priority="788" operator="greaterThan">
      <formula>0.9</formula>
    </cfRule>
    <cfRule type="cellIs" dxfId="859" priority="789" operator="between">
      <formula>0.65</formula>
      <formula>0.9</formula>
    </cfRule>
    <cfRule type="cellIs" dxfId="858" priority="790" operator="equal">
      <formula>"N/A"</formula>
    </cfRule>
    <cfRule type="cellIs" dxfId="857" priority="791" operator="greaterThan">
      <formula>90</formula>
    </cfRule>
    <cfRule type="cellIs" dxfId="856" priority="792" operator="equal">
      <formula>"&gt;90%"</formula>
    </cfRule>
  </conditionalFormatting>
  <conditionalFormatting sqref="J50">
    <cfRule type="cellIs" dxfId="855" priority="777" operator="equal">
      <formula>"""% cumple"""</formula>
    </cfRule>
    <cfRule type="cellIs" dxfId="854" priority="778" operator="equal">
      <formula>"% cumple"</formula>
    </cfRule>
    <cfRule type="cellIs" dxfId="853" priority="779" operator="equal">
      <formula>"N/A"</formula>
    </cfRule>
    <cfRule type="cellIs" dxfId="852" priority="780" operator="greaterThan">
      <formula>0.9</formula>
    </cfRule>
    <cfRule type="cellIs" dxfId="851" priority="781" operator="between">
      <formula>0.65</formula>
      <formula>0.9</formula>
    </cfRule>
    <cfRule type="cellIs" dxfId="850" priority="782" operator="equal">
      <formula>"N/A"</formula>
    </cfRule>
    <cfRule type="cellIs" dxfId="849" priority="783" operator="greaterThan">
      <formula>90</formula>
    </cfRule>
    <cfRule type="cellIs" dxfId="848" priority="784" operator="equal">
      <formula>"&gt;90%"</formula>
    </cfRule>
  </conditionalFormatting>
  <conditionalFormatting sqref="J48">
    <cfRule type="cellIs" dxfId="847" priority="769" operator="equal">
      <formula>"""% cumple"""</formula>
    </cfRule>
    <cfRule type="cellIs" dxfId="846" priority="770" operator="equal">
      <formula>"% cumple"</formula>
    </cfRule>
    <cfRule type="cellIs" dxfId="845" priority="771" operator="equal">
      <formula>"N/A"</formula>
    </cfRule>
    <cfRule type="cellIs" dxfId="844" priority="772" operator="greaterThan">
      <formula>0.9</formula>
    </cfRule>
    <cfRule type="cellIs" dxfId="843" priority="773" operator="between">
      <formula>0.65</formula>
      <formula>0.9</formula>
    </cfRule>
    <cfRule type="cellIs" dxfId="842" priority="774" operator="equal">
      <formula>"N/A"</formula>
    </cfRule>
    <cfRule type="cellIs" dxfId="841" priority="775" operator="greaterThan">
      <formula>90</formula>
    </cfRule>
    <cfRule type="cellIs" dxfId="840" priority="776" operator="equal">
      <formula>"&gt;90%"</formula>
    </cfRule>
  </conditionalFormatting>
  <conditionalFormatting sqref="J49">
    <cfRule type="cellIs" dxfId="839" priority="761" operator="equal">
      <formula>"""% cumple"""</formula>
    </cfRule>
    <cfRule type="cellIs" dxfId="838" priority="762" operator="equal">
      <formula>"% cumple"</formula>
    </cfRule>
    <cfRule type="cellIs" dxfId="837" priority="763" operator="equal">
      <formula>"N/A"</formula>
    </cfRule>
    <cfRule type="cellIs" dxfId="836" priority="764" operator="greaterThan">
      <formula>0.9</formula>
    </cfRule>
    <cfRule type="cellIs" dxfId="835" priority="765" operator="between">
      <formula>0.65</formula>
      <formula>0.9</formula>
    </cfRule>
    <cfRule type="cellIs" dxfId="834" priority="766" operator="equal">
      <formula>"N/A"</formula>
    </cfRule>
    <cfRule type="cellIs" dxfId="833" priority="767" operator="greaterThan">
      <formula>90</formula>
    </cfRule>
    <cfRule type="cellIs" dxfId="832" priority="768" operator="equal">
      <formula>"&gt;90%"</formula>
    </cfRule>
  </conditionalFormatting>
  <conditionalFormatting sqref="J58">
    <cfRule type="cellIs" dxfId="831" priority="753" operator="equal">
      <formula>"""% cumple"""</formula>
    </cfRule>
    <cfRule type="cellIs" dxfId="830" priority="754" operator="equal">
      <formula>"% cumple"</formula>
    </cfRule>
    <cfRule type="cellIs" dxfId="829" priority="755" operator="equal">
      <formula>"N/A"</formula>
    </cfRule>
    <cfRule type="cellIs" dxfId="828" priority="756" operator="greaterThan">
      <formula>0.9</formula>
    </cfRule>
    <cfRule type="cellIs" dxfId="827" priority="757" operator="between">
      <formula>0.65</formula>
      <formula>0.9</formula>
    </cfRule>
    <cfRule type="cellIs" dxfId="826" priority="758" operator="equal">
      <formula>"N/A"</formula>
    </cfRule>
    <cfRule type="cellIs" dxfId="825" priority="759" operator="greaterThan">
      <formula>90</formula>
    </cfRule>
    <cfRule type="cellIs" dxfId="824" priority="760" operator="equal">
      <formula>"&gt;90%"</formula>
    </cfRule>
  </conditionalFormatting>
  <conditionalFormatting sqref="J68">
    <cfRule type="cellIs" dxfId="823" priority="745" operator="equal">
      <formula>"""% cumple"""</formula>
    </cfRule>
    <cfRule type="cellIs" dxfId="822" priority="746" operator="equal">
      <formula>"% cumple"</formula>
    </cfRule>
    <cfRule type="cellIs" dxfId="821" priority="747" operator="equal">
      <formula>"N/A"</formula>
    </cfRule>
    <cfRule type="cellIs" dxfId="820" priority="748" operator="greaterThan">
      <formula>0.9</formula>
    </cfRule>
    <cfRule type="cellIs" dxfId="819" priority="749" operator="between">
      <formula>0.65</formula>
      <formula>0.9</formula>
    </cfRule>
    <cfRule type="cellIs" dxfId="818" priority="750" operator="equal">
      <formula>"N/A"</formula>
    </cfRule>
    <cfRule type="cellIs" dxfId="817" priority="751" operator="greaterThan">
      <formula>90</formula>
    </cfRule>
    <cfRule type="cellIs" dxfId="816" priority="752" operator="equal">
      <formula>"&gt;90%"</formula>
    </cfRule>
  </conditionalFormatting>
  <conditionalFormatting sqref="J74">
    <cfRule type="cellIs" dxfId="815" priority="737" operator="equal">
      <formula>"""% cumple"""</formula>
    </cfRule>
    <cfRule type="cellIs" dxfId="814" priority="738" operator="equal">
      <formula>"% cumple"</formula>
    </cfRule>
    <cfRule type="cellIs" dxfId="813" priority="739" operator="equal">
      <formula>"N/A"</formula>
    </cfRule>
    <cfRule type="cellIs" dxfId="812" priority="740" operator="greaterThan">
      <formula>0.9</formula>
    </cfRule>
    <cfRule type="cellIs" dxfId="811" priority="741" operator="between">
      <formula>0.65</formula>
      <formula>0.9</formula>
    </cfRule>
    <cfRule type="cellIs" dxfId="810" priority="742" operator="equal">
      <formula>"N/A"</formula>
    </cfRule>
    <cfRule type="cellIs" dxfId="809" priority="743" operator="greaterThan">
      <formula>90</formula>
    </cfRule>
    <cfRule type="cellIs" dxfId="808" priority="744" operator="equal">
      <formula>"&gt;90%"</formula>
    </cfRule>
  </conditionalFormatting>
  <conditionalFormatting sqref="J69">
    <cfRule type="cellIs" dxfId="807" priority="729" operator="equal">
      <formula>"""% cumple"""</formula>
    </cfRule>
    <cfRule type="cellIs" dxfId="806" priority="730" operator="equal">
      <formula>"% cumple"</formula>
    </cfRule>
    <cfRule type="cellIs" dxfId="805" priority="731" operator="equal">
      <formula>"N/A"</formula>
    </cfRule>
    <cfRule type="cellIs" dxfId="804" priority="732" operator="greaterThan">
      <formula>0.9</formula>
    </cfRule>
    <cfRule type="cellIs" dxfId="803" priority="733" operator="between">
      <formula>0.65</formula>
      <formula>0.9</formula>
    </cfRule>
    <cfRule type="cellIs" dxfId="802" priority="734" operator="equal">
      <formula>"N/A"</formula>
    </cfRule>
    <cfRule type="cellIs" dxfId="801" priority="735" operator="greaterThan">
      <formula>90</formula>
    </cfRule>
    <cfRule type="cellIs" dxfId="800" priority="736" operator="equal">
      <formula>"&gt;90%"</formula>
    </cfRule>
  </conditionalFormatting>
  <conditionalFormatting sqref="J73">
    <cfRule type="cellIs" dxfId="799" priority="721" operator="equal">
      <formula>"""% cumple"""</formula>
    </cfRule>
    <cfRule type="cellIs" dxfId="798" priority="722" operator="equal">
      <formula>"% cumple"</formula>
    </cfRule>
    <cfRule type="cellIs" dxfId="797" priority="723" operator="equal">
      <formula>"N/A"</formula>
    </cfRule>
    <cfRule type="cellIs" dxfId="796" priority="724" operator="greaterThan">
      <formula>0.9</formula>
    </cfRule>
    <cfRule type="cellIs" dxfId="795" priority="725" operator="between">
      <formula>0.65</formula>
      <formula>0.9</formula>
    </cfRule>
    <cfRule type="cellIs" dxfId="794" priority="726" operator="equal">
      <formula>"N/A"</formula>
    </cfRule>
    <cfRule type="cellIs" dxfId="793" priority="727" operator="greaterThan">
      <formula>90</formula>
    </cfRule>
    <cfRule type="cellIs" dxfId="792" priority="728" operator="equal">
      <formula>"&gt;90%"</formula>
    </cfRule>
  </conditionalFormatting>
  <conditionalFormatting sqref="J75">
    <cfRule type="cellIs" dxfId="791" priority="705" operator="equal">
      <formula>"""% cumple"""</formula>
    </cfRule>
    <cfRule type="cellIs" dxfId="790" priority="706" operator="equal">
      <formula>"% cumple"</formula>
    </cfRule>
    <cfRule type="cellIs" dxfId="789" priority="707" operator="equal">
      <formula>"N/A"</formula>
    </cfRule>
    <cfRule type="cellIs" dxfId="788" priority="708" operator="greaterThan">
      <formula>0.9</formula>
    </cfRule>
    <cfRule type="cellIs" dxfId="787" priority="709" operator="between">
      <formula>0.65</formula>
      <formula>0.9</formula>
    </cfRule>
    <cfRule type="cellIs" dxfId="786" priority="710" operator="equal">
      <formula>"N/A"</formula>
    </cfRule>
    <cfRule type="cellIs" dxfId="785" priority="711" operator="greaterThan">
      <formula>90</formula>
    </cfRule>
    <cfRule type="cellIs" dxfId="784" priority="712" operator="equal">
      <formula>"&gt;90%"</formula>
    </cfRule>
  </conditionalFormatting>
  <conditionalFormatting sqref="J77">
    <cfRule type="cellIs" dxfId="783" priority="697" operator="equal">
      <formula>"""% cumple"""</formula>
    </cfRule>
    <cfRule type="cellIs" dxfId="782" priority="698" operator="equal">
      <formula>"% cumple"</formula>
    </cfRule>
    <cfRule type="cellIs" dxfId="781" priority="699" operator="equal">
      <formula>"N/A"</formula>
    </cfRule>
    <cfRule type="cellIs" dxfId="780" priority="700" operator="greaterThan">
      <formula>0.9</formula>
    </cfRule>
    <cfRule type="cellIs" dxfId="779" priority="701" operator="between">
      <formula>0.65</formula>
      <formula>0.9</formula>
    </cfRule>
    <cfRule type="cellIs" dxfId="778" priority="702" operator="equal">
      <formula>"N/A"</formula>
    </cfRule>
    <cfRule type="cellIs" dxfId="777" priority="703" operator="greaterThan">
      <formula>90</formula>
    </cfRule>
    <cfRule type="cellIs" dxfId="776" priority="704" operator="equal">
      <formula>"&gt;90%"</formula>
    </cfRule>
  </conditionalFormatting>
  <conditionalFormatting sqref="J78">
    <cfRule type="cellIs" dxfId="775" priority="689" operator="equal">
      <formula>"""% cumple"""</formula>
    </cfRule>
    <cfRule type="cellIs" dxfId="774" priority="690" operator="equal">
      <formula>"% cumple"</formula>
    </cfRule>
    <cfRule type="cellIs" dxfId="773" priority="691" operator="equal">
      <formula>"N/A"</formula>
    </cfRule>
    <cfRule type="cellIs" dxfId="772" priority="692" operator="greaterThan">
      <formula>0.9</formula>
    </cfRule>
    <cfRule type="cellIs" dxfId="771" priority="693" operator="between">
      <formula>0.65</formula>
      <formula>0.9</formula>
    </cfRule>
    <cfRule type="cellIs" dxfId="770" priority="694" operator="equal">
      <formula>"N/A"</formula>
    </cfRule>
    <cfRule type="cellIs" dxfId="769" priority="695" operator="greaterThan">
      <formula>90</formula>
    </cfRule>
    <cfRule type="cellIs" dxfId="768" priority="696" operator="equal">
      <formula>"&gt;90%"</formula>
    </cfRule>
  </conditionalFormatting>
  <conditionalFormatting sqref="J53">
    <cfRule type="cellIs" dxfId="767" priority="681" operator="equal">
      <formula>"""% cumple"""</formula>
    </cfRule>
    <cfRule type="cellIs" dxfId="766" priority="682" operator="equal">
      <formula>"% cumple"</formula>
    </cfRule>
    <cfRule type="cellIs" dxfId="765" priority="683" operator="equal">
      <formula>"N/A"</formula>
    </cfRule>
    <cfRule type="cellIs" dxfId="764" priority="684" operator="greaterThan">
      <formula>0.9</formula>
    </cfRule>
    <cfRule type="cellIs" dxfId="763" priority="685" operator="between">
      <formula>0.65</formula>
      <formula>0.9</formula>
    </cfRule>
    <cfRule type="cellIs" dxfId="762" priority="686" operator="equal">
      <formula>"N/A"</formula>
    </cfRule>
    <cfRule type="cellIs" dxfId="761" priority="687" operator="greaterThan">
      <formula>90</formula>
    </cfRule>
    <cfRule type="cellIs" dxfId="760" priority="688" operator="equal">
      <formula>"&gt;90%"</formula>
    </cfRule>
  </conditionalFormatting>
  <conditionalFormatting sqref="J64">
    <cfRule type="cellIs" dxfId="759" priority="673" operator="equal">
      <formula>"""% cumple"""</formula>
    </cfRule>
    <cfRule type="cellIs" dxfId="758" priority="674" operator="equal">
      <formula>"% cumple"</formula>
    </cfRule>
    <cfRule type="cellIs" dxfId="757" priority="675" operator="equal">
      <formula>"N/A"</formula>
    </cfRule>
    <cfRule type="cellIs" dxfId="756" priority="676" operator="greaterThan">
      <formula>0.9</formula>
    </cfRule>
    <cfRule type="cellIs" dxfId="755" priority="677" operator="between">
      <formula>0.65</formula>
      <formula>0.9</formula>
    </cfRule>
    <cfRule type="cellIs" dxfId="754" priority="678" operator="equal">
      <formula>"N/A"</formula>
    </cfRule>
    <cfRule type="cellIs" dxfId="753" priority="679" operator="greaterThan">
      <formula>90</formula>
    </cfRule>
    <cfRule type="cellIs" dxfId="752" priority="680" operator="equal">
      <formula>"&gt;90%"</formula>
    </cfRule>
  </conditionalFormatting>
  <conditionalFormatting sqref="J72">
    <cfRule type="cellIs" dxfId="751" priority="665" operator="equal">
      <formula>"""% cumple"""</formula>
    </cfRule>
    <cfRule type="cellIs" dxfId="750" priority="666" operator="equal">
      <formula>"% cumple"</formula>
    </cfRule>
    <cfRule type="cellIs" dxfId="749" priority="667" operator="equal">
      <formula>"N/A"</formula>
    </cfRule>
    <cfRule type="cellIs" dxfId="748" priority="668" operator="greaterThan">
      <formula>0.9</formula>
    </cfRule>
    <cfRule type="cellIs" dxfId="747" priority="669" operator="between">
      <formula>0.65</formula>
      <formula>0.9</formula>
    </cfRule>
    <cfRule type="cellIs" dxfId="746" priority="670" operator="equal">
      <formula>"N/A"</formula>
    </cfRule>
    <cfRule type="cellIs" dxfId="745" priority="671" operator="greaterThan">
      <formula>90</formula>
    </cfRule>
    <cfRule type="cellIs" dxfId="744" priority="672" operator="equal">
      <formula>"&gt;90%"</formula>
    </cfRule>
  </conditionalFormatting>
  <conditionalFormatting sqref="J66">
    <cfRule type="cellIs" dxfId="743" priority="657" operator="equal">
      <formula>"""% cumple"""</formula>
    </cfRule>
    <cfRule type="cellIs" dxfId="742" priority="658" operator="equal">
      <formula>"% cumple"</formula>
    </cfRule>
    <cfRule type="cellIs" dxfId="741" priority="659" operator="equal">
      <formula>"N/A"</formula>
    </cfRule>
    <cfRule type="cellIs" dxfId="740" priority="660" operator="greaterThan">
      <formula>0.9</formula>
    </cfRule>
    <cfRule type="cellIs" dxfId="739" priority="661" operator="between">
      <formula>0.65</formula>
      <formula>0.9</formula>
    </cfRule>
    <cfRule type="cellIs" dxfId="738" priority="662" operator="equal">
      <formula>"N/A"</formula>
    </cfRule>
    <cfRule type="cellIs" dxfId="737" priority="663" operator="greaterThan">
      <formula>90</formula>
    </cfRule>
    <cfRule type="cellIs" dxfId="736" priority="664" operator="equal">
      <formula>"&gt;90%"</formula>
    </cfRule>
  </conditionalFormatting>
  <conditionalFormatting sqref="J63">
    <cfRule type="cellIs" dxfId="735" priority="649" operator="equal">
      <formula>"""% cumple"""</formula>
    </cfRule>
    <cfRule type="cellIs" dxfId="734" priority="650" operator="equal">
      <formula>"% cumple"</formula>
    </cfRule>
    <cfRule type="cellIs" dxfId="733" priority="651" operator="equal">
      <formula>"N/A"</formula>
    </cfRule>
    <cfRule type="cellIs" dxfId="732" priority="652" operator="greaterThan">
      <formula>0.9</formula>
    </cfRule>
    <cfRule type="cellIs" dxfId="731" priority="653" operator="between">
      <formula>0.65</formula>
      <formula>0.9</formula>
    </cfRule>
    <cfRule type="cellIs" dxfId="730" priority="654" operator="equal">
      <formula>"N/A"</formula>
    </cfRule>
    <cfRule type="cellIs" dxfId="729" priority="655" operator="greaterThan">
      <formula>90</formula>
    </cfRule>
    <cfRule type="cellIs" dxfId="728" priority="656" operator="equal">
      <formula>"&gt;90%"</formula>
    </cfRule>
  </conditionalFormatting>
  <conditionalFormatting sqref="J70">
    <cfRule type="cellIs" dxfId="727" priority="641" operator="equal">
      <formula>"""% cumple"""</formula>
    </cfRule>
    <cfRule type="cellIs" dxfId="726" priority="642" operator="equal">
      <formula>"% cumple"</formula>
    </cfRule>
    <cfRule type="cellIs" dxfId="725" priority="643" operator="equal">
      <formula>"N/A"</formula>
    </cfRule>
    <cfRule type="cellIs" dxfId="724" priority="644" operator="greaterThan">
      <formula>0.9</formula>
    </cfRule>
    <cfRule type="cellIs" dxfId="723" priority="645" operator="between">
      <formula>0.65</formula>
      <formula>0.9</formula>
    </cfRule>
    <cfRule type="cellIs" dxfId="722" priority="646" operator="equal">
      <formula>"N/A"</formula>
    </cfRule>
    <cfRule type="cellIs" dxfId="721" priority="647" operator="greaterThan">
      <formula>90</formula>
    </cfRule>
    <cfRule type="cellIs" dxfId="720" priority="648" operator="equal">
      <formula>"&gt;90%"</formula>
    </cfRule>
  </conditionalFormatting>
  <conditionalFormatting sqref="J8:J9">
    <cfRule type="cellIs" dxfId="719" priority="1169" operator="equal">
      <formula>"""% cumple"""</formula>
    </cfRule>
    <cfRule type="cellIs" dxfId="718" priority="1170" operator="equal">
      <formula>"% cumple"</formula>
    </cfRule>
    <cfRule type="cellIs" dxfId="717" priority="1171" operator="equal">
      <formula>"N/A"</formula>
    </cfRule>
    <cfRule type="cellIs" dxfId="716" priority="1172" operator="greaterThan">
      <formula>0.9</formula>
    </cfRule>
    <cfRule type="cellIs" dxfId="715" priority="1173" operator="between">
      <formula>0.65</formula>
      <formula>0.9</formula>
    </cfRule>
    <cfRule type="cellIs" dxfId="714" priority="1174" operator="equal">
      <formula>"N/A"</formula>
    </cfRule>
    <cfRule type="cellIs" dxfId="713" priority="1175" operator="greaterThan">
      <formula>90</formula>
    </cfRule>
    <cfRule type="cellIs" dxfId="712" priority="1176" operator="equal">
      <formula>"&gt;90%"</formula>
    </cfRule>
  </conditionalFormatting>
  <conditionalFormatting sqref="J12">
    <cfRule type="cellIs" dxfId="711" priority="1161" operator="equal">
      <formula>"""% cumple"""</formula>
    </cfRule>
    <cfRule type="cellIs" dxfId="710" priority="1162" operator="equal">
      <formula>"% cumple"</formula>
    </cfRule>
    <cfRule type="cellIs" dxfId="709" priority="1163" operator="equal">
      <formula>"N/A"</formula>
    </cfRule>
    <cfRule type="cellIs" dxfId="708" priority="1164" operator="greaterThan">
      <formula>0.9</formula>
    </cfRule>
    <cfRule type="cellIs" dxfId="707" priority="1165" operator="between">
      <formula>0.65</formula>
      <formula>0.9</formula>
    </cfRule>
    <cfRule type="cellIs" dxfId="706" priority="1166" operator="equal">
      <formula>"N/A"</formula>
    </cfRule>
    <cfRule type="cellIs" dxfId="705" priority="1167" operator="greaterThan">
      <formula>90</formula>
    </cfRule>
    <cfRule type="cellIs" dxfId="704" priority="1168" operator="equal">
      <formula>"&gt;90%"</formula>
    </cfRule>
  </conditionalFormatting>
  <conditionalFormatting sqref="J15">
    <cfRule type="cellIs" dxfId="703" priority="1153" operator="equal">
      <formula>"""% cumple"""</formula>
    </cfRule>
    <cfRule type="cellIs" dxfId="702" priority="1154" operator="equal">
      <formula>"% cumple"</formula>
    </cfRule>
    <cfRule type="cellIs" dxfId="701" priority="1155" operator="equal">
      <formula>"N/A"</formula>
    </cfRule>
    <cfRule type="cellIs" dxfId="700" priority="1156" operator="greaterThan">
      <formula>0.9</formula>
    </cfRule>
    <cfRule type="cellIs" dxfId="699" priority="1157" operator="between">
      <formula>0.65</formula>
      <formula>0.9</formula>
    </cfRule>
    <cfRule type="cellIs" dxfId="698" priority="1158" operator="equal">
      <formula>"N/A"</formula>
    </cfRule>
    <cfRule type="cellIs" dxfId="697" priority="1159" operator="greaterThan">
      <formula>90</formula>
    </cfRule>
    <cfRule type="cellIs" dxfId="696" priority="1160" operator="equal">
      <formula>"&gt;90%"</formula>
    </cfRule>
  </conditionalFormatting>
  <conditionalFormatting sqref="J62">
    <cfRule type="cellIs" dxfId="695" priority="1137" operator="equal">
      <formula>"""% cumple"""</formula>
    </cfRule>
    <cfRule type="cellIs" dxfId="694" priority="1138" operator="equal">
      <formula>"% cumple"</formula>
    </cfRule>
    <cfRule type="cellIs" dxfId="693" priority="1139" operator="equal">
      <formula>"N/A"</formula>
    </cfRule>
    <cfRule type="cellIs" dxfId="692" priority="1140" operator="greaterThan">
      <formula>0.9</formula>
    </cfRule>
    <cfRule type="cellIs" dxfId="691" priority="1141" operator="between">
      <formula>0.65</formula>
      <formula>0.9</formula>
    </cfRule>
    <cfRule type="cellIs" dxfId="690" priority="1142" operator="equal">
      <formula>"N/A"</formula>
    </cfRule>
    <cfRule type="cellIs" dxfId="689" priority="1143" operator="greaterThan">
      <formula>90</formula>
    </cfRule>
    <cfRule type="cellIs" dxfId="688" priority="1144" operator="equal">
      <formula>"&gt;90%"</formula>
    </cfRule>
  </conditionalFormatting>
  <conditionalFormatting sqref="J87">
    <cfRule type="cellIs" dxfId="687" priority="1129" operator="equal">
      <formula>"""% cumple"""</formula>
    </cfRule>
    <cfRule type="cellIs" dxfId="686" priority="1130" operator="equal">
      <formula>"% cumple"</formula>
    </cfRule>
    <cfRule type="cellIs" dxfId="685" priority="1131" operator="equal">
      <formula>"N/A"</formula>
    </cfRule>
    <cfRule type="cellIs" dxfId="684" priority="1132" operator="greaterThan">
      <formula>0.9</formula>
    </cfRule>
    <cfRule type="cellIs" dxfId="683" priority="1133" operator="between">
      <formula>0.65</formula>
      <formula>0.9</formula>
    </cfRule>
    <cfRule type="cellIs" dxfId="682" priority="1134" operator="equal">
      <formula>"N/A"</formula>
    </cfRule>
    <cfRule type="cellIs" dxfId="681" priority="1135" operator="greaterThan">
      <formula>90</formula>
    </cfRule>
    <cfRule type="cellIs" dxfId="680" priority="1136" operator="equal">
      <formula>"&gt;90%"</formula>
    </cfRule>
  </conditionalFormatting>
  <conditionalFormatting sqref="J88">
    <cfRule type="cellIs" dxfId="679" priority="1121" operator="equal">
      <formula>"""% cumple"""</formula>
    </cfRule>
    <cfRule type="cellIs" dxfId="678" priority="1122" operator="equal">
      <formula>"% cumple"</formula>
    </cfRule>
    <cfRule type="cellIs" dxfId="677" priority="1123" operator="equal">
      <formula>"N/A"</formula>
    </cfRule>
    <cfRule type="cellIs" dxfId="676" priority="1124" operator="greaterThan">
      <formula>0.9</formula>
    </cfRule>
    <cfRule type="cellIs" dxfId="675" priority="1125" operator="between">
      <formula>0.65</formula>
      <formula>0.9</formula>
    </cfRule>
    <cfRule type="cellIs" dxfId="674" priority="1126" operator="equal">
      <formula>"N/A"</formula>
    </cfRule>
    <cfRule type="cellIs" dxfId="673" priority="1127" operator="greaterThan">
      <formula>90</formula>
    </cfRule>
    <cfRule type="cellIs" dxfId="672" priority="1128" operator="equal">
      <formula>"&gt;90%"</formula>
    </cfRule>
  </conditionalFormatting>
  <conditionalFormatting sqref="J18:J19">
    <cfRule type="cellIs" dxfId="671" priority="1089" operator="equal">
      <formula>"""% cumple"""</formula>
    </cfRule>
    <cfRule type="cellIs" dxfId="670" priority="1090" operator="equal">
      <formula>"% cumple"</formula>
    </cfRule>
    <cfRule type="cellIs" dxfId="669" priority="1091" operator="equal">
      <formula>"N/A"</formula>
    </cfRule>
    <cfRule type="cellIs" dxfId="668" priority="1092" operator="greaterThan">
      <formula>0.9</formula>
    </cfRule>
    <cfRule type="cellIs" dxfId="667" priority="1093" operator="between">
      <formula>0.65</formula>
      <formula>0.9</formula>
    </cfRule>
    <cfRule type="cellIs" dxfId="666" priority="1094" operator="equal">
      <formula>"N/A"</formula>
    </cfRule>
    <cfRule type="cellIs" dxfId="665" priority="1095" operator="greaterThan">
      <formula>90</formula>
    </cfRule>
    <cfRule type="cellIs" dxfId="664" priority="1096" operator="equal">
      <formula>"&gt;90%"</formula>
    </cfRule>
  </conditionalFormatting>
  <conditionalFormatting sqref="J11">
    <cfRule type="cellIs" dxfId="663" priority="1113" operator="equal">
      <formula>"""% cumple"""</formula>
    </cfRule>
    <cfRule type="cellIs" dxfId="662" priority="1114" operator="equal">
      <formula>"% cumple"</formula>
    </cfRule>
    <cfRule type="cellIs" dxfId="661" priority="1115" operator="equal">
      <formula>"N/A"</formula>
    </cfRule>
    <cfRule type="cellIs" dxfId="660" priority="1116" operator="greaterThan">
      <formula>0.9</formula>
    </cfRule>
    <cfRule type="cellIs" dxfId="659" priority="1117" operator="between">
      <formula>0.65</formula>
      <formula>0.9</formula>
    </cfRule>
    <cfRule type="cellIs" dxfId="658" priority="1118" operator="equal">
      <formula>"N/A"</formula>
    </cfRule>
    <cfRule type="cellIs" dxfId="657" priority="1119" operator="greaterThan">
      <formula>90</formula>
    </cfRule>
    <cfRule type="cellIs" dxfId="656" priority="1120" operator="equal">
      <formula>"&gt;90%"</formula>
    </cfRule>
  </conditionalFormatting>
  <conditionalFormatting sqref="J14">
    <cfRule type="cellIs" dxfId="655" priority="1105" operator="equal">
      <formula>"""% cumple"""</formula>
    </cfRule>
    <cfRule type="cellIs" dxfId="654" priority="1106" operator="equal">
      <formula>"% cumple"</formula>
    </cfRule>
    <cfRule type="cellIs" dxfId="653" priority="1107" operator="equal">
      <formula>"N/A"</formula>
    </cfRule>
    <cfRule type="cellIs" dxfId="652" priority="1108" operator="greaterThan">
      <formula>0.9</formula>
    </cfRule>
    <cfRule type="cellIs" dxfId="651" priority="1109" operator="between">
      <formula>0.65</formula>
      <formula>0.9</formula>
    </cfRule>
    <cfRule type="cellIs" dxfId="650" priority="1110" operator="equal">
      <formula>"N/A"</formula>
    </cfRule>
    <cfRule type="cellIs" dxfId="649" priority="1111" operator="greaterThan">
      <formula>90</formula>
    </cfRule>
    <cfRule type="cellIs" dxfId="648" priority="1112" operator="equal">
      <formula>"&gt;90%"</formula>
    </cfRule>
  </conditionalFormatting>
  <conditionalFormatting sqref="J16:J17">
    <cfRule type="cellIs" dxfId="647" priority="1097" operator="equal">
      <formula>"""% cumple"""</formula>
    </cfRule>
    <cfRule type="cellIs" dxfId="646" priority="1098" operator="equal">
      <formula>"% cumple"</formula>
    </cfRule>
    <cfRule type="cellIs" dxfId="645" priority="1099" operator="equal">
      <formula>"N/A"</formula>
    </cfRule>
    <cfRule type="cellIs" dxfId="644" priority="1100" operator="greaterThan">
      <formula>0.9</formula>
    </cfRule>
    <cfRule type="cellIs" dxfId="643" priority="1101" operator="between">
      <formula>0.65</formula>
      <formula>0.9</formula>
    </cfRule>
    <cfRule type="cellIs" dxfId="642" priority="1102" operator="equal">
      <formula>"N/A"</formula>
    </cfRule>
    <cfRule type="cellIs" dxfId="641" priority="1103" operator="greaterThan">
      <formula>90</formula>
    </cfRule>
    <cfRule type="cellIs" dxfId="640" priority="1104" operator="equal">
      <formula>"&gt;90%"</formula>
    </cfRule>
  </conditionalFormatting>
  <conditionalFormatting sqref="J21">
    <cfRule type="cellIs" dxfId="639" priority="1065" operator="equal">
      <formula>"""% cumple"""</formula>
    </cfRule>
    <cfRule type="cellIs" dxfId="638" priority="1066" operator="equal">
      <formula>"% cumple"</formula>
    </cfRule>
    <cfRule type="cellIs" dxfId="637" priority="1067" operator="equal">
      <formula>"N/A"</formula>
    </cfRule>
    <cfRule type="cellIs" dxfId="636" priority="1068" operator="greaterThan">
      <formula>0.9</formula>
    </cfRule>
    <cfRule type="cellIs" dxfId="635" priority="1069" operator="between">
      <formula>0.65</formula>
      <formula>0.9</formula>
    </cfRule>
    <cfRule type="cellIs" dxfId="634" priority="1070" operator="equal">
      <formula>"N/A"</formula>
    </cfRule>
    <cfRule type="cellIs" dxfId="633" priority="1071" operator="greaterThan">
      <formula>90</formula>
    </cfRule>
    <cfRule type="cellIs" dxfId="632" priority="1072" operator="equal">
      <formula>"&gt;90%"</formula>
    </cfRule>
  </conditionalFormatting>
  <conditionalFormatting sqref="J20">
    <cfRule type="cellIs" dxfId="631" priority="1081" operator="equal">
      <formula>"""% cumple"""</formula>
    </cfRule>
    <cfRule type="cellIs" dxfId="630" priority="1082" operator="equal">
      <formula>"% cumple"</formula>
    </cfRule>
    <cfRule type="cellIs" dxfId="629" priority="1083" operator="equal">
      <formula>"N/A"</formula>
    </cfRule>
    <cfRule type="cellIs" dxfId="628" priority="1084" operator="greaterThan">
      <formula>0.9</formula>
    </cfRule>
    <cfRule type="cellIs" dxfId="627" priority="1085" operator="between">
      <formula>0.65</formula>
      <formula>0.9</formula>
    </cfRule>
    <cfRule type="cellIs" dxfId="626" priority="1086" operator="equal">
      <formula>"N/A"</formula>
    </cfRule>
    <cfRule type="cellIs" dxfId="625" priority="1087" operator="greaterThan">
      <formula>90</formula>
    </cfRule>
    <cfRule type="cellIs" dxfId="624" priority="1088" operator="equal">
      <formula>"&gt;90%"</formula>
    </cfRule>
  </conditionalFormatting>
  <conditionalFormatting sqref="J83">
    <cfRule type="cellIs" dxfId="623" priority="1073" operator="equal">
      <formula>"""% cumple"""</formula>
    </cfRule>
    <cfRule type="cellIs" dxfId="622" priority="1074" operator="equal">
      <formula>"% cumple"</formula>
    </cfRule>
    <cfRule type="cellIs" dxfId="621" priority="1075" operator="equal">
      <formula>"N/A"</formula>
    </cfRule>
    <cfRule type="cellIs" dxfId="620" priority="1076" operator="greaterThan">
      <formula>0.9</formula>
    </cfRule>
    <cfRule type="cellIs" dxfId="619" priority="1077" operator="between">
      <formula>0.65</formula>
      <formula>0.9</formula>
    </cfRule>
    <cfRule type="cellIs" dxfId="618" priority="1078" operator="equal">
      <formula>"N/A"</formula>
    </cfRule>
    <cfRule type="cellIs" dxfId="617" priority="1079" operator="greaterThan">
      <formula>90</formula>
    </cfRule>
    <cfRule type="cellIs" dxfId="616" priority="1080" operator="equal">
      <formula>"&gt;90%"</formula>
    </cfRule>
  </conditionalFormatting>
  <conditionalFormatting sqref="J25:J26">
    <cfRule type="cellIs" dxfId="615" priority="1057" operator="equal">
      <formula>"""% cumple"""</formula>
    </cfRule>
    <cfRule type="cellIs" dxfId="614" priority="1058" operator="equal">
      <formula>"% cumple"</formula>
    </cfRule>
    <cfRule type="cellIs" dxfId="613" priority="1059" operator="equal">
      <formula>"N/A"</formula>
    </cfRule>
    <cfRule type="cellIs" dxfId="612" priority="1060" operator="greaterThan">
      <formula>0.9</formula>
    </cfRule>
    <cfRule type="cellIs" dxfId="611" priority="1061" operator="between">
      <formula>0.65</formula>
      <formula>0.9</formula>
    </cfRule>
    <cfRule type="cellIs" dxfId="610" priority="1062" operator="equal">
      <formula>"N/A"</formula>
    </cfRule>
    <cfRule type="cellIs" dxfId="609" priority="1063" operator="greaterThan">
      <formula>90</formula>
    </cfRule>
    <cfRule type="cellIs" dxfId="608" priority="1064" operator="equal">
      <formula>"&gt;90%"</formula>
    </cfRule>
  </conditionalFormatting>
  <conditionalFormatting sqref="J22">
    <cfRule type="cellIs" dxfId="607" priority="1049" operator="equal">
      <formula>"""% cumple"""</formula>
    </cfRule>
    <cfRule type="cellIs" dxfId="606" priority="1050" operator="equal">
      <formula>"% cumple"</formula>
    </cfRule>
    <cfRule type="cellIs" dxfId="605" priority="1051" operator="equal">
      <formula>"N/A"</formula>
    </cfRule>
    <cfRule type="cellIs" dxfId="604" priority="1052" operator="greaterThan">
      <formula>0.9</formula>
    </cfRule>
    <cfRule type="cellIs" dxfId="603" priority="1053" operator="between">
      <formula>0.65</formula>
      <formula>0.9</formula>
    </cfRule>
    <cfRule type="cellIs" dxfId="602" priority="1054" operator="equal">
      <formula>"N/A"</formula>
    </cfRule>
    <cfRule type="cellIs" dxfId="601" priority="1055" operator="greaterThan">
      <formula>90</formula>
    </cfRule>
    <cfRule type="cellIs" dxfId="600" priority="1056" operator="equal">
      <formula>"&gt;90%"</formula>
    </cfRule>
  </conditionalFormatting>
  <conditionalFormatting sqref="L18:L19">
    <cfRule type="cellIs" dxfId="599" priority="465" operator="equal">
      <formula>"""% cumple"""</formula>
    </cfRule>
    <cfRule type="cellIs" dxfId="598" priority="466" operator="equal">
      <formula>"% cumple"</formula>
    </cfRule>
    <cfRule type="cellIs" dxfId="597" priority="467" operator="equal">
      <formula>"N/A"</formula>
    </cfRule>
    <cfRule type="cellIs" dxfId="596" priority="468" operator="greaterThan">
      <formula>0.9</formula>
    </cfRule>
    <cfRule type="cellIs" dxfId="595" priority="469" operator="between">
      <formula>0.65</formula>
      <formula>0.9</formula>
    </cfRule>
    <cfRule type="cellIs" dxfId="594" priority="470" operator="equal">
      <formula>"N/A"</formula>
    </cfRule>
    <cfRule type="cellIs" dxfId="593" priority="471" operator="greaterThan">
      <formula>90</formula>
    </cfRule>
    <cfRule type="cellIs" dxfId="592" priority="472" operator="equal">
      <formula>"&gt;90%"</formula>
    </cfRule>
  </conditionalFormatting>
  <conditionalFormatting sqref="L21">
    <cfRule type="cellIs" dxfId="591" priority="441" operator="equal">
      <formula>"""% cumple"""</formula>
    </cfRule>
    <cfRule type="cellIs" dxfId="590" priority="442" operator="equal">
      <formula>"% cumple"</formula>
    </cfRule>
    <cfRule type="cellIs" dxfId="589" priority="443" operator="equal">
      <formula>"N/A"</formula>
    </cfRule>
    <cfRule type="cellIs" dxfId="588" priority="444" operator="greaterThan">
      <formula>0.9</formula>
    </cfRule>
    <cfRule type="cellIs" dxfId="587" priority="445" operator="between">
      <formula>0.65</formula>
      <formula>0.9</formula>
    </cfRule>
    <cfRule type="cellIs" dxfId="586" priority="446" operator="equal">
      <formula>"N/A"</formula>
    </cfRule>
    <cfRule type="cellIs" dxfId="585" priority="447" operator="greaterThan">
      <formula>90</formula>
    </cfRule>
    <cfRule type="cellIs" dxfId="584" priority="448" operator="equal">
      <formula>"&gt;90%"</formula>
    </cfRule>
  </conditionalFormatting>
  <conditionalFormatting sqref="J76">
    <cfRule type="cellIs" dxfId="583" priority="593" operator="equal">
      <formula>"""% cumple"""</formula>
    </cfRule>
    <cfRule type="cellIs" dxfId="582" priority="594" operator="equal">
      <formula>"% cumple"</formula>
    </cfRule>
    <cfRule type="cellIs" dxfId="581" priority="595" operator="equal">
      <formula>"N/A"</formula>
    </cfRule>
    <cfRule type="cellIs" dxfId="580" priority="596" operator="greaterThan">
      <formula>0.9</formula>
    </cfRule>
    <cfRule type="cellIs" dxfId="579" priority="597" operator="between">
      <formula>0.65</formula>
      <formula>0.9</formula>
    </cfRule>
    <cfRule type="cellIs" dxfId="578" priority="598" operator="equal">
      <formula>"N/A"</formula>
    </cfRule>
    <cfRule type="cellIs" dxfId="577" priority="599" operator="greaterThan">
      <formula>90</formula>
    </cfRule>
    <cfRule type="cellIs" dxfId="576" priority="600" operator="equal">
      <formula>"&gt;90%"</formula>
    </cfRule>
  </conditionalFormatting>
  <conditionalFormatting sqref="J57">
    <cfRule type="cellIs" dxfId="575" priority="545" operator="equal">
      <formula>"""% cumple"""</formula>
    </cfRule>
    <cfRule type="cellIs" dxfId="574" priority="546" operator="equal">
      <formula>"% cumple"</formula>
    </cfRule>
    <cfRule type="cellIs" dxfId="573" priority="547" operator="equal">
      <formula>"N/A"</formula>
    </cfRule>
    <cfRule type="cellIs" dxfId="572" priority="548" operator="greaterThan">
      <formula>0.9</formula>
    </cfRule>
    <cfRule type="cellIs" dxfId="571" priority="549" operator="between">
      <formula>0.65</formula>
      <formula>0.9</formula>
    </cfRule>
    <cfRule type="cellIs" dxfId="570" priority="550" operator="equal">
      <formula>"N/A"</formula>
    </cfRule>
    <cfRule type="cellIs" dxfId="569" priority="551" operator="greaterThan">
      <formula>90</formula>
    </cfRule>
    <cfRule type="cellIs" dxfId="568" priority="552" operator="equal">
      <formula>"&gt;90%"</formula>
    </cfRule>
  </conditionalFormatting>
  <conditionalFormatting sqref="J61">
    <cfRule type="cellIs" dxfId="567" priority="585" operator="equal">
      <formula>"""% cumple"""</formula>
    </cfRule>
    <cfRule type="cellIs" dxfId="566" priority="586" operator="equal">
      <formula>"% cumple"</formula>
    </cfRule>
    <cfRule type="cellIs" dxfId="565" priority="587" operator="equal">
      <formula>"N/A"</formula>
    </cfRule>
    <cfRule type="cellIs" dxfId="564" priority="588" operator="greaterThan">
      <formula>0.9</formula>
    </cfRule>
    <cfRule type="cellIs" dxfId="563" priority="589" operator="between">
      <formula>0.65</formula>
      <formula>0.9</formula>
    </cfRule>
    <cfRule type="cellIs" dxfId="562" priority="590" operator="equal">
      <formula>"N/A"</formula>
    </cfRule>
    <cfRule type="cellIs" dxfId="561" priority="591" operator="greaterThan">
      <formula>90</formula>
    </cfRule>
    <cfRule type="cellIs" dxfId="560" priority="592" operator="equal">
      <formula>"&gt;90%"</formula>
    </cfRule>
  </conditionalFormatting>
  <conditionalFormatting sqref="J59">
    <cfRule type="cellIs" dxfId="559" priority="577" operator="equal">
      <formula>"""% cumple"""</formula>
    </cfRule>
    <cfRule type="cellIs" dxfId="558" priority="578" operator="equal">
      <formula>"% cumple"</formula>
    </cfRule>
    <cfRule type="cellIs" dxfId="557" priority="579" operator="equal">
      <formula>"N/A"</formula>
    </cfRule>
    <cfRule type="cellIs" dxfId="556" priority="580" operator="greaterThan">
      <formula>0.9</formula>
    </cfRule>
    <cfRule type="cellIs" dxfId="555" priority="581" operator="between">
      <formula>0.65</formula>
      <formula>0.9</formula>
    </cfRule>
    <cfRule type="cellIs" dxfId="554" priority="582" operator="equal">
      <formula>"N/A"</formula>
    </cfRule>
    <cfRule type="cellIs" dxfId="553" priority="583" operator="greaterThan">
      <formula>90</formula>
    </cfRule>
    <cfRule type="cellIs" dxfId="552" priority="584" operator="equal">
      <formula>"&gt;90%"</formula>
    </cfRule>
  </conditionalFormatting>
  <conditionalFormatting sqref="J60">
    <cfRule type="cellIs" dxfId="551" priority="569" operator="equal">
      <formula>"""% cumple"""</formula>
    </cfRule>
    <cfRule type="cellIs" dxfId="550" priority="570" operator="equal">
      <formula>"% cumple"</formula>
    </cfRule>
    <cfRule type="cellIs" dxfId="549" priority="571" operator="equal">
      <formula>"N/A"</formula>
    </cfRule>
    <cfRule type="cellIs" dxfId="548" priority="572" operator="greaterThan">
      <formula>0.9</formula>
    </cfRule>
    <cfRule type="cellIs" dxfId="547" priority="573" operator="between">
      <formula>0.65</formula>
      <formula>0.9</formula>
    </cfRule>
    <cfRule type="cellIs" dxfId="546" priority="574" operator="equal">
      <formula>"N/A"</formula>
    </cfRule>
    <cfRule type="cellIs" dxfId="545" priority="575" operator="greaterThan">
      <formula>90</formula>
    </cfRule>
    <cfRule type="cellIs" dxfId="544" priority="576" operator="equal">
      <formula>"&gt;90%"</formula>
    </cfRule>
  </conditionalFormatting>
  <conditionalFormatting sqref="J55">
    <cfRule type="cellIs" dxfId="543" priority="561" operator="equal">
      <formula>"""% cumple"""</formula>
    </cfRule>
    <cfRule type="cellIs" dxfId="542" priority="562" operator="equal">
      <formula>"% cumple"</formula>
    </cfRule>
    <cfRule type="cellIs" dxfId="541" priority="563" operator="equal">
      <formula>"N/A"</formula>
    </cfRule>
    <cfRule type="cellIs" dxfId="540" priority="564" operator="greaterThan">
      <formula>0.9</formula>
    </cfRule>
    <cfRule type="cellIs" dxfId="539" priority="565" operator="between">
      <formula>0.65</formula>
      <formula>0.9</formula>
    </cfRule>
    <cfRule type="cellIs" dxfId="538" priority="566" operator="equal">
      <formula>"N/A"</formula>
    </cfRule>
    <cfRule type="cellIs" dxfId="537" priority="567" operator="greaterThan">
      <formula>90</formula>
    </cfRule>
    <cfRule type="cellIs" dxfId="536" priority="568" operator="equal">
      <formula>"&gt;90%"</formula>
    </cfRule>
  </conditionalFormatting>
  <conditionalFormatting sqref="J56">
    <cfRule type="cellIs" dxfId="535" priority="553" operator="equal">
      <formula>"""% cumple"""</formula>
    </cfRule>
    <cfRule type="cellIs" dxfId="534" priority="554" operator="equal">
      <formula>"% cumple"</formula>
    </cfRule>
    <cfRule type="cellIs" dxfId="533" priority="555" operator="equal">
      <formula>"N/A"</formula>
    </cfRule>
    <cfRule type="cellIs" dxfId="532" priority="556" operator="greaterThan">
      <formula>0.9</formula>
    </cfRule>
    <cfRule type="cellIs" dxfId="531" priority="557" operator="between">
      <formula>0.65</formula>
      <formula>0.9</formula>
    </cfRule>
    <cfRule type="cellIs" dxfId="530" priority="558" operator="equal">
      <formula>"N/A"</formula>
    </cfRule>
    <cfRule type="cellIs" dxfId="529" priority="559" operator="greaterThan">
      <formula>90</formula>
    </cfRule>
    <cfRule type="cellIs" dxfId="528" priority="560" operator="equal">
      <formula>"&gt;90%"</formula>
    </cfRule>
  </conditionalFormatting>
  <conditionalFormatting sqref="L8:L9">
    <cfRule type="cellIs" dxfId="527" priority="537" operator="equal">
      <formula>"""% cumple"""</formula>
    </cfRule>
    <cfRule type="cellIs" dxfId="526" priority="538" operator="equal">
      <formula>"% cumple"</formula>
    </cfRule>
    <cfRule type="cellIs" dxfId="525" priority="539" operator="equal">
      <formula>"N/A"</formula>
    </cfRule>
    <cfRule type="cellIs" dxfId="524" priority="540" operator="greaterThan">
      <formula>0.9</formula>
    </cfRule>
    <cfRule type="cellIs" dxfId="523" priority="541" operator="between">
      <formula>0.65</formula>
      <formula>0.9</formula>
    </cfRule>
    <cfRule type="cellIs" dxfId="522" priority="542" operator="equal">
      <formula>"N/A"</formula>
    </cfRule>
    <cfRule type="cellIs" dxfId="521" priority="543" operator="greaterThan">
      <formula>90</formula>
    </cfRule>
    <cfRule type="cellIs" dxfId="520" priority="544" operator="equal">
      <formula>"&gt;90%"</formula>
    </cfRule>
  </conditionalFormatting>
  <conditionalFormatting sqref="L12">
    <cfRule type="cellIs" dxfId="519" priority="529" operator="equal">
      <formula>"""% cumple"""</formula>
    </cfRule>
    <cfRule type="cellIs" dxfId="518" priority="530" operator="equal">
      <formula>"% cumple"</formula>
    </cfRule>
    <cfRule type="cellIs" dxfId="517" priority="531" operator="equal">
      <formula>"N/A"</formula>
    </cfRule>
    <cfRule type="cellIs" dxfId="516" priority="532" operator="greaterThan">
      <formula>0.9</formula>
    </cfRule>
    <cfRule type="cellIs" dxfId="515" priority="533" operator="between">
      <formula>0.65</formula>
      <formula>0.9</formula>
    </cfRule>
    <cfRule type="cellIs" dxfId="514" priority="534" operator="equal">
      <formula>"N/A"</formula>
    </cfRule>
    <cfRule type="cellIs" dxfId="513" priority="535" operator="greaterThan">
      <formula>90</formula>
    </cfRule>
    <cfRule type="cellIs" dxfId="512" priority="536" operator="equal">
      <formula>"&gt;90%"</formula>
    </cfRule>
  </conditionalFormatting>
  <conditionalFormatting sqref="L15">
    <cfRule type="cellIs" dxfId="511" priority="521" operator="equal">
      <formula>"""% cumple"""</formula>
    </cfRule>
    <cfRule type="cellIs" dxfId="510" priority="522" operator="equal">
      <formula>"% cumple"</formula>
    </cfRule>
    <cfRule type="cellIs" dxfId="509" priority="523" operator="equal">
      <formula>"N/A"</formula>
    </cfRule>
    <cfRule type="cellIs" dxfId="508" priority="524" operator="greaterThan">
      <formula>0.9</formula>
    </cfRule>
    <cfRule type="cellIs" dxfId="507" priority="525" operator="between">
      <formula>0.65</formula>
      <formula>0.9</formula>
    </cfRule>
    <cfRule type="cellIs" dxfId="506" priority="526" operator="equal">
      <formula>"N/A"</formula>
    </cfRule>
    <cfRule type="cellIs" dxfId="505" priority="527" operator="greaterThan">
      <formula>90</formula>
    </cfRule>
    <cfRule type="cellIs" dxfId="504" priority="528" operator="equal">
      <formula>"&gt;90%"</formula>
    </cfRule>
  </conditionalFormatting>
  <conditionalFormatting sqref="L62">
    <cfRule type="cellIs" dxfId="503" priority="513" operator="equal">
      <formula>"""% cumple"""</formula>
    </cfRule>
    <cfRule type="cellIs" dxfId="502" priority="514" operator="equal">
      <formula>"% cumple"</formula>
    </cfRule>
    <cfRule type="cellIs" dxfId="501" priority="515" operator="equal">
      <formula>"N/A"</formula>
    </cfRule>
    <cfRule type="cellIs" dxfId="500" priority="516" operator="greaterThan">
      <formula>0.9</formula>
    </cfRule>
    <cfRule type="cellIs" dxfId="499" priority="517" operator="between">
      <formula>0.65</formula>
      <formula>0.9</formula>
    </cfRule>
    <cfRule type="cellIs" dxfId="498" priority="518" operator="equal">
      <formula>"N/A"</formula>
    </cfRule>
    <cfRule type="cellIs" dxfId="497" priority="519" operator="greaterThan">
      <formula>90</formula>
    </cfRule>
    <cfRule type="cellIs" dxfId="496" priority="520" operator="equal">
      <formula>"&gt;90%"</formula>
    </cfRule>
  </conditionalFormatting>
  <conditionalFormatting sqref="L87">
    <cfRule type="cellIs" dxfId="495" priority="505" operator="equal">
      <formula>"""% cumple"""</formula>
    </cfRule>
    <cfRule type="cellIs" dxfId="494" priority="506" operator="equal">
      <formula>"% cumple"</formula>
    </cfRule>
    <cfRule type="cellIs" dxfId="493" priority="507" operator="equal">
      <formula>"N/A"</formula>
    </cfRule>
    <cfRule type="cellIs" dxfId="492" priority="508" operator="greaterThan">
      <formula>0.9</formula>
    </cfRule>
    <cfRule type="cellIs" dxfId="491" priority="509" operator="between">
      <formula>0.65</formula>
      <formula>0.9</formula>
    </cfRule>
    <cfRule type="cellIs" dxfId="490" priority="510" operator="equal">
      <formula>"N/A"</formula>
    </cfRule>
    <cfRule type="cellIs" dxfId="489" priority="511" operator="greaterThan">
      <formula>90</formula>
    </cfRule>
    <cfRule type="cellIs" dxfId="488" priority="512" operator="equal">
      <formula>"&gt;90%"</formula>
    </cfRule>
  </conditionalFormatting>
  <conditionalFormatting sqref="L88">
    <cfRule type="cellIs" dxfId="487" priority="497" operator="equal">
      <formula>"""% cumple"""</formula>
    </cfRule>
    <cfRule type="cellIs" dxfId="486" priority="498" operator="equal">
      <formula>"% cumple"</formula>
    </cfRule>
    <cfRule type="cellIs" dxfId="485" priority="499" operator="equal">
      <formula>"N/A"</formula>
    </cfRule>
    <cfRule type="cellIs" dxfId="484" priority="500" operator="greaterThan">
      <formula>0.9</formula>
    </cfRule>
    <cfRule type="cellIs" dxfId="483" priority="501" operator="between">
      <formula>0.65</formula>
      <formula>0.9</formula>
    </cfRule>
    <cfRule type="cellIs" dxfId="482" priority="502" operator="equal">
      <formula>"N/A"</formula>
    </cfRule>
    <cfRule type="cellIs" dxfId="481" priority="503" operator="greaterThan">
      <formula>90</formula>
    </cfRule>
    <cfRule type="cellIs" dxfId="480" priority="504" operator="equal">
      <formula>"&gt;90%"</formula>
    </cfRule>
  </conditionalFormatting>
  <conditionalFormatting sqref="L11">
    <cfRule type="cellIs" dxfId="479" priority="489" operator="equal">
      <formula>"""% cumple"""</formula>
    </cfRule>
    <cfRule type="cellIs" dxfId="478" priority="490" operator="equal">
      <formula>"% cumple"</formula>
    </cfRule>
    <cfRule type="cellIs" dxfId="477" priority="491" operator="equal">
      <formula>"N/A"</formula>
    </cfRule>
    <cfRule type="cellIs" dxfId="476" priority="492" operator="greaterThan">
      <formula>0.9</formula>
    </cfRule>
    <cfRule type="cellIs" dxfId="475" priority="493" operator="between">
      <formula>0.65</formula>
      <formula>0.9</formula>
    </cfRule>
    <cfRule type="cellIs" dxfId="474" priority="494" operator="equal">
      <formula>"N/A"</formula>
    </cfRule>
    <cfRule type="cellIs" dxfId="473" priority="495" operator="greaterThan">
      <formula>90</formula>
    </cfRule>
    <cfRule type="cellIs" dxfId="472" priority="496" operator="equal">
      <formula>"&gt;90%"</formula>
    </cfRule>
  </conditionalFormatting>
  <conditionalFormatting sqref="L14">
    <cfRule type="cellIs" dxfId="471" priority="481" operator="equal">
      <formula>"""% cumple"""</formula>
    </cfRule>
    <cfRule type="cellIs" dxfId="470" priority="482" operator="equal">
      <formula>"% cumple"</formula>
    </cfRule>
    <cfRule type="cellIs" dxfId="469" priority="483" operator="equal">
      <formula>"N/A"</formula>
    </cfRule>
    <cfRule type="cellIs" dxfId="468" priority="484" operator="greaterThan">
      <formula>0.9</formula>
    </cfRule>
    <cfRule type="cellIs" dxfId="467" priority="485" operator="between">
      <formula>0.65</formula>
      <formula>0.9</formula>
    </cfRule>
    <cfRule type="cellIs" dxfId="466" priority="486" operator="equal">
      <formula>"N/A"</formula>
    </cfRule>
    <cfRule type="cellIs" dxfId="465" priority="487" operator="greaterThan">
      <formula>90</formula>
    </cfRule>
    <cfRule type="cellIs" dxfId="464" priority="488" operator="equal">
      <formula>"&gt;90%"</formula>
    </cfRule>
  </conditionalFormatting>
  <conditionalFormatting sqref="L16:L17">
    <cfRule type="cellIs" dxfId="463" priority="473" operator="equal">
      <formula>"""% cumple"""</formula>
    </cfRule>
    <cfRule type="cellIs" dxfId="462" priority="474" operator="equal">
      <formula>"% cumple"</formula>
    </cfRule>
    <cfRule type="cellIs" dxfId="461" priority="475" operator="equal">
      <formula>"N/A"</formula>
    </cfRule>
    <cfRule type="cellIs" dxfId="460" priority="476" operator="greaterThan">
      <formula>0.9</formula>
    </cfRule>
    <cfRule type="cellIs" dxfId="459" priority="477" operator="between">
      <formula>0.65</formula>
      <formula>0.9</formula>
    </cfRule>
    <cfRule type="cellIs" dxfId="458" priority="478" operator="equal">
      <formula>"N/A"</formula>
    </cfRule>
    <cfRule type="cellIs" dxfId="457" priority="479" operator="greaterThan">
      <formula>90</formula>
    </cfRule>
    <cfRule type="cellIs" dxfId="456" priority="480" operator="equal">
      <formula>"&gt;90%"</formula>
    </cfRule>
  </conditionalFormatting>
  <conditionalFormatting sqref="L20">
    <cfRule type="cellIs" dxfId="455" priority="457" operator="equal">
      <formula>"""% cumple"""</formula>
    </cfRule>
    <cfRule type="cellIs" dxfId="454" priority="458" operator="equal">
      <formula>"% cumple"</formula>
    </cfRule>
    <cfRule type="cellIs" dxfId="453" priority="459" operator="equal">
      <formula>"N/A"</formula>
    </cfRule>
    <cfRule type="cellIs" dxfId="452" priority="460" operator="greaterThan">
      <formula>0.9</formula>
    </cfRule>
    <cfRule type="cellIs" dxfId="451" priority="461" operator="between">
      <formula>0.65</formula>
      <formula>0.9</formula>
    </cfRule>
    <cfRule type="cellIs" dxfId="450" priority="462" operator="equal">
      <formula>"N/A"</formula>
    </cfRule>
    <cfRule type="cellIs" dxfId="449" priority="463" operator="greaterThan">
      <formula>90</formula>
    </cfRule>
    <cfRule type="cellIs" dxfId="448" priority="464" operator="equal">
      <formula>"&gt;90%"</formula>
    </cfRule>
  </conditionalFormatting>
  <conditionalFormatting sqref="L83">
    <cfRule type="cellIs" dxfId="447" priority="449" operator="equal">
      <formula>"""% cumple"""</formula>
    </cfRule>
    <cfRule type="cellIs" dxfId="446" priority="450" operator="equal">
      <formula>"% cumple"</formula>
    </cfRule>
    <cfRule type="cellIs" dxfId="445" priority="451" operator="equal">
      <formula>"N/A"</formula>
    </cfRule>
    <cfRule type="cellIs" dxfId="444" priority="452" operator="greaterThan">
      <formula>0.9</formula>
    </cfRule>
    <cfRule type="cellIs" dxfId="443" priority="453" operator="between">
      <formula>0.65</formula>
      <formula>0.9</formula>
    </cfRule>
    <cfRule type="cellIs" dxfId="442" priority="454" operator="equal">
      <formula>"N/A"</formula>
    </cfRule>
    <cfRule type="cellIs" dxfId="441" priority="455" operator="greaterThan">
      <formula>90</formula>
    </cfRule>
    <cfRule type="cellIs" dxfId="440" priority="456" operator="equal">
      <formula>"&gt;90%"</formula>
    </cfRule>
  </conditionalFormatting>
  <conditionalFormatting sqref="L25:L26">
    <cfRule type="cellIs" dxfId="439" priority="433" operator="equal">
      <formula>"""% cumple"""</formula>
    </cfRule>
    <cfRule type="cellIs" dxfId="438" priority="434" operator="equal">
      <formula>"% cumple"</formula>
    </cfRule>
    <cfRule type="cellIs" dxfId="437" priority="435" operator="equal">
      <formula>"N/A"</formula>
    </cfRule>
    <cfRule type="cellIs" dxfId="436" priority="436" operator="greaterThan">
      <formula>0.9</formula>
    </cfRule>
    <cfRule type="cellIs" dxfId="435" priority="437" operator="between">
      <formula>0.65</formula>
      <formula>0.9</formula>
    </cfRule>
    <cfRule type="cellIs" dxfId="434" priority="438" operator="equal">
      <formula>"N/A"</formula>
    </cfRule>
    <cfRule type="cellIs" dxfId="433" priority="439" operator="greaterThan">
      <formula>90</formula>
    </cfRule>
    <cfRule type="cellIs" dxfId="432" priority="440" operator="equal">
      <formula>"&gt;90%"</formula>
    </cfRule>
  </conditionalFormatting>
  <conditionalFormatting sqref="L22">
    <cfRule type="cellIs" dxfId="431" priority="425" operator="equal">
      <formula>"""% cumple"""</formula>
    </cfRule>
    <cfRule type="cellIs" dxfId="430" priority="426" operator="equal">
      <formula>"% cumple"</formula>
    </cfRule>
    <cfRule type="cellIs" dxfId="429" priority="427" operator="equal">
      <formula>"N/A"</formula>
    </cfRule>
    <cfRule type="cellIs" dxfId="428" priority="428" operator="greaterThan">
      <formula>0.9</formula>
    </cfRule>
    <cfRule type="cellIs" dxfId="427" priority="429" operator="between">
      <formula>0.65</formula>
      <formula>0.9</formula>
    </cfRule>
    <cfRule type="cellIs" dxfId="426" priority="430" operator="equal">
      <formula>"N/A"</formula>
    </cfRule>
    <cfRule type="cellIs" dxfId="425" priority="431" operator="greaterThan">
      <formula>90</formula>
    </cfRule>
    <cfRule type="cellIs" dxfId="424" priority="432" operator="equal">
      <formula>"&gt;90%"</formula>
    </cfRule>
  </conditionalFormatting>
  <conditionalFormatting sqref="L23">
    <cfRule type="cellIs" dxfId="423" priority="417" operator="equal">
      <formula>"""% cumple"""</formula>
    </cfRule>
    <cfRule type="cellIs" dxfId="422" priority="418" operator="equal">
      <formula>"% cumple"</formula>
    </cfRule>
    <cfRule type="cellIs" dxfId="421" priority="419" operator="equal">
      <formula>"N/A"</formula>
    </cfRule>
    <cfRule type="cellIs" dxfId="420" priority="420" operator="greaterThan">
      <formula>0.9</formula>
    </cfRule>
    <cfRule type="cellIs" dxfId="419" priority="421" operator="between">
      <formula>0.65</formula>
      <formula>0.9</formula>
    </cfRule>
    <cfRule type="cellIs" dxfId="418" priority="422" operator="equal">
      <formula>"N/A"</formula>
    </cfRule>
    <cfRule type="cellIs" dxfId="417" priority="423" operator="greaterThan">
      <formula>90</formula>
    </cfRule>
    <cfRule type="cellIs" dxfId="416" priority="424" operator="equal">
      <formula>"&gt;90%"</formula>
    </cfRule>
  </conditionalFormatting>
  <conditionalFormatting sqref="L24">
    <cfRule type="cellIs" dxfId="415" priority="409" operator="equal">
      <formula>"""% cumple"""</formula>
    </cfRule>
    <cfRule type="cellIs" dxfId="414" priority="410" operator="equal">
      <formula>"% cumple"</formula>
    </cfRule>
    <cfRule type="cellIs" dxfId="413" priority="411" operator="equal">
      <formula>"N/A"</formula>
    </cfRule>
    <cfRule type="cellIs" dxfId="412" priority="412" operator="greaterThan">
      <formula>0.9</formula>
    </cfRule>
    <cfRule type="cellIs" dxfId="411" priority="413" operator="between">
      <formula>0.65</formula>
      <formula>0.9</formula>
    </cfRule>
    <cfRule type="cellIs" dxfId="410" priority="414" operator="equal">
      <formula>"N/A"</formula>
    </cfRule>
    <cfRule type="cellIs" dxfId="409" priority="415" operator="greaterThan">
      <formula>90</formula>
    </cfRule>
    <cfRule type="cellIs" dxfId="408" priority="416" operator="equal">
      <formula>"&gt;90%"</formula>
    </cfRule>
  </conditionalFormatting>
  <conditionalFormatting sqref="L10">
    <cfRule type="cellIs" dxfId="407" priority="401" operator="equal">
      <formula>"""% cumple"""</formula>
    </cfRule>
    <cfRule type="cellIs" dxfId="406" priority="402" operator="equal">
      <formula>"% cumple"</formula>
    </cfRule>
    <cfRule type="cellIs" dxfId="405" priority="403" operator="equal">
      <formula>"N/A"</formula>
    </cfRule>
    <cfRule type="cellIs" dxfId="404" priority="404" operator="greaterThan">
      <formula>0.9</formula>
    </cfRule>
    <cfRule type="cellIs" dxfId="403" priority="405" operator="between">
      <formula>0.65</formula>
      <formula>0.9</formula>
    </cfRule>
    <cfRule type="cellIs" dxfId="402" priority="406" operator="equal">
      <formula>"N/A"</formula>
    </cfRule>
    <cfRule type="cellIs" dxfId="401" priority="407" operator="greaterThan">
      <formula>90</formula>
    </cfRule>
    <cfRule type="cellIs" dxfId="400" priority="408" operator="equal">
      <formula>"&gt;90%"</formula>
    </cfRule>
  </conditionalFormatting>
  <conditionalFormatting sqref="L13">
    <cfRule type="cellIs" dxfId="399" priority="393" operator="equal">
      <formula>"""% cumple"""</formula>
    </cfRule>
    <cfRule type="cellIs" dxfId="398" priority="394" operator="equal">
      <formula>"% cumple"</formula>
    </cfRule>
    <cfRule type="cellIs" dxfId="397" priority="395" operator="equal">
      <formula>"N/A"</formula>
    </cfRule>
    <cfRule type="cellIs" dxfId="396" priority="396" operator="greaterThan">
      <formula>0.9</formula>
    </cfRule>
    <cfRule type="cellIs" dxfId="395" priority="397" operator="between">
      <formula>0.65</formula>
      <formula>0.9</formula>
    </cfRule>
    <cfRule type="cellIs" dxfId="394" priority="398" operator="equal">
      <formula>"N/A"</formula>
    </cfRule>
    <cfRule type="cellIs" dxfId="393" priority="399" operator="greaterThan">
      <formula>90</formula>
    </cfRule>
    <cfRule type="cellIs" dxfId="392" priority="400" operator="equal">
      <formula>"&gt;90%"</formula>
    </cfRule>
  </conditionalFormatting>
  <conditionalFormatting sqref="L34">
    <cfRule type="cellIs" dxfId="391" priority="385" operator="equal">
      <formula>"""% cumple"""</formula>
    </cfRule>
    <cfRule type="cellIs" dxfId="390" priority="386" operator="equal">
      <formula>"% cumple"</formula>
    </cfRule>
    <cfRule type="cellIs" dxfId="389" priority="387" operator="equal">
      <formula>"N/A"</formula>
    </cfRule>
    <cfRule type="cellIs" dxfId="388" priority="388" operator="greaterThan">
      <formula>0.9</formula>
    </cfRule>
    <cfRule type="cellIs" dxfId="387" priority="389" operator="between">
      <formula>0.65</formula>
      <formula>0.9</formula>
    </cfRule>
    <cfRule type="cellIs" dxfId="386" priority="390" operator="equal">
      <formula>"N/A"</formula>
    </cfRule>
    <cfRule type="cellIs" dxfId="385" priority="391" operator="greaterThan">
      <formula>90</formula>
    </cfRule>
    <cfRule type="cellIs" dxfId="384" priority="392" operator="equal">
      <formula>"&gt;90%"</formula>
    </cfRule>
  </conditionalFormatting>
  <conditionalFormatting sqref="L32">
    <cfRule type="cellIs" dxfId="383" priority="377" operator="equal">
      <formula>"""% cumple"""</formula>
    </cfRule>
    <cfRule type="cellIs" dxfId="382" priority="378" operator="equal">
      <formula>"% cumple"</formula>
    </cfRule>
    <cfRule type="cellIs" dxfId="381" priority="379" operator="equal">
      <formula>"N/A"</formula>
    </cfRule>
    <cfRule type="cellIs" dxfId="380" priority="380" operator="greaterThan">
      <formula>0.9</formula>
    </cfRule>
    <cfRule type="cellIs" dxfId="379" priority="381" operator="between">
      <formula>0.65</formula>
      <formula>0.9</formula>
    </cfRule>
    <cfRule type="cellIs" dxfId="378" priority="382" operator="equal">
      <formula>"N/A"</formula>
    </cfRule>
    <cfRule type="cellIs" dxfId="377" priority="383" operator="greaterThan">
      <formula>90</formula>
    </cfRule>
    <cfRule type="cellIs" dxfId="376" priority="384" operator="equal">
      <formula>"&gt;90%"</formula>
    </cfRule>
  </conditionalFormatting>
  <conditionalFormatting sqref="L29">
    <cfRule type="cellIs" dxfId="375" priority="369" operator="equal">
      <formula>"""% cumple"""</formula>
    </cfRule>
    <cfRule type="cellIs" dxfId="374" priority="370" operator="equal">
      <formula>"% cumple"</formula>
    </cfRule>
    <cfRule type="cellIs" dxfId="373" priority="371" operator="equal">
      <formula>"N/A"</formula>
    </cfRule>
    <cfRule type="cellIs" dxfId="372" priority="372" operator="greaterThan">
      <formula>0.9</formula>
    </cfRule>
    <cfRule type="cellIs" dxfId="371" priority="373" operator="between">
      <formula>0.65</formula>
      <formula>0.9</formula>
    </cfRule>
    <cfRule type="cellIs" dxfId="370" priority="374" operator="equal">
      <formula>"N/A"</formula>
    </cfRule>
    <cfRule type="cellIs" dxfId="369" priority="375" operator="greaterThan">
      <formula>90</formula>
    </cfRule>
    <cfRule type="cellIs" dxfId="368" priority="376" operator="equal">
      <formula>"&gt;90%"</formula>
    </cfRule>
  </conditionalFormatting>
  <conditionalFormatting sqref="L30">
    <cfRule type="cellIs" dxfId="367" priority="361" operator="equal">
      <formula>"""% cumple"""</formula>
    </cfRule>
    <cfRule type="cellIs" dxfId="366" priority="362" operator="equal">
      <formula>"% cumple"</formula>
    </cfRule>
    <cfRule type="cellIs" dxfId="365" priority="363" operator="equal">
      <formula>"N/A"</formula>
    </cfRule>
    <cfRule type="cellIs" dxfId="364" priority="364" operator="greaterThan">
      <formula>0.9</formula>
    </cfRule>
    <cfRule type="cellIs" dxfId="363" priority="365" operator="between">
      <formula>0.65</formula>
      <formula>0.9</formula>
    </cfRule>
    <cfRule type="cellIs" dxfId="362" priority="366" operator="equal">
      <formula>"N/A"</formula>
    </cfRule>
    <cfRule type="cellIs" dxfId="361" priority="367" operator="greaterThan">
      <formula>90</formula>
    </cfRule>
    <cfRule type="cellIs" dxfId="360" priority="368" operator="equal">
      <formula>"&gt;90%"</formula>
    </cfRule>
  </conditionalFormatting>
  <conditionalFormatting sqref="L31">
    <cfRule type="cellIs" dxfId="359" priority="353" operator="equal">
      <formula>"""% cumple"""</formula>
    </cfRule>
    <cfRule type="cellIs" dxfId="358" priority="354" operator="equal">
      <formula>"% cumple"</formula>
    </cfRule>
    <cfRule type="cellIs" dxfId="357" priority="355" operator="equal">
      <formula>"N/A"</formula>
    </cfRule>
    <cfRule type="cellIs" dxfId="356" priority="356" operator="greaterThan">
      <formula>0.9</formula>
    </cfRule>
    <cfRule type="cellIs" dxfId="355" priority="357" operator="between">
      <formula>0.65</formula>
      <formula>0.9</formula>
    </cfRule>
    <cfRule type="cellIs" dxfId="354" priority="358" operator="equal">
      <formula>"N/A"</formula>
    </cfRule>
    <cfRule type="cellIs" dxfId="353" priority="359" operator="greaterThan">
      <formula>90</formula>
    </cfRule>
    <cfRule type="cellIs" dxfId="352" priority="360" operator="equal">
      <formula>"&gt;90%"</formula>
    </cfRule>
  </conditionalFormatting>
  <conditionalFormatting sqref="L33">
    <cfRule type="cellIs" dxfId="351" priority="345" operator="equal">
      <formula>"""% cumple"""</formula>
    </cfRule>
    <cfRule type="cellIs" dxfId="350" priority="346" operator="equal">
      <formula>"% cumple"</formula>
    </cfRule>
    <cfRule type="cellIs" dxfId="349" priority="347" operator="equal">
      <formula>"N/A"</formula>
    </cfRule>
    <cfRule type="cellIs" dxfId="348" priority="348" operator="greaterThan">
      <formula>0.9</formula>
    </cfRule>
    <cfRule type="cellIs" dxfId="347" priority="349" operator="between">
      <formula>0.65</formula>
      <formula>0.9</formula>
    </cfRule>
    <cfRule type="cellIs" dxfId="346" priority="350" operator="equal">
      <formula>"N/A"</formula>
    </cfRule>
    <cfRule type="cellIs" dxfId="345" priority="351" operator="greaterThan">
      <formula>90</formula>
    </cfRule>
    <cfRule type="cellIs" dxfId="344" priority="352" operator="equal">
      <formula>"&gt;90%"</formula>
    </cfRule>
  </conditionalFormatting>
  <conditionalFormatting sqref="L27">
    <cfRule type="cellIs" dxfId="343" priority="337" operator="equal">
      <formula>"""% cumple"""</formula>
    </cfRule>
    <cfRule type="cellIs" dxfId="342" priority="338" operator="equal">
      <formula>"% cumple"</formula>
    </cfRule>
    <cfRule type="cellIs" dxfId="341" priority="339" operator="equal">
      <formula>"N/A"</formula>
    </cfRule>
    <cfRule type="cellIs" dxfId="340" priority="340" operator="greaterThan">
      <formula>0.9</formula>
    </cfRule>
    <cfRule type="cellIs" dxfId="339" priority="341" operator="between">
      <formula>0.65</formula>
      <formula>0.9</formula>
    </cfRule>
    <cfRule type="cellIs" dxfId="338" priority="342" operator="equal">
      <formula>"N/A"</formula>
    </cfRule>
    <cfRule type="cellIs" dxfId="337" priority="343" operator="greaterThan">
      <formula>90</formula>
    </cfRule>
    <cfRule type="cellIs" dxfId="336" priority="344" operator="equal">
      <formula>"&gt;90%"</formula>
    </cfRule>
  </conditionalFormatting>
  <conditionalFormatting sqref="L35">
    <cfRule type="cellIs" dxfId="335" priority="329" operator="equal">
      <formula>"""% cumple"""</formula>
    </cfRule>
    <cfRule type="cellIs" dxfId="334" priority="330" operator="equal">
      <formula>"% cumple"</formula>
    </cfRule>
    <cfRule type="cellIs" dxfId="333" priority="331" operator="equal">
      <formula>"N/A"</formula>
    </cfRule>
    <cfRule type="cellIs" dxfId="332" priority="332" operator="greaterThan">
      <formula>0.9</formula>
    </cfRule>
    <cfRule type="cellIs" dxfId="331" priority="333" operator="between">
      <formula>0.65</formula>
      <formula>0.9</formula>
    </cfRule>
    <cfRule type="cellIs" dxfId="330" priority="334" operator="equal">
      <formula>"N/A"</formula>
    </cfRule>
    <cfRule type="cellIs" dxfId="329" priority="335" operator="greaterThan">
      <formula>90</formula>
    </cfRule>
    <cfRule type="cellIs" dxfId="328" priority="336" operator="equal">
      <formula>"&gt;90%"</formula>
    </cfRule>
  </conditionalFormatting>
  <conditionalFormatting sqref="L76">
    <cfRule type="cellIs" dxfId="327" priority="49" operator="equal">
      <formula>"""% cumple"""</formula>
    </cfRule>
    <cfRule type="cellIs" dxfId="326" priority="50" operator="equal">
      <formula>"% cumple"</formula>
    </cfRule>
    <cfRule type="cellIs" dxfId="325" priority="51" operator="equal">
      <formula>"N/A"</formula>
    </cfRule>
    <cfRule type="cellIs" dxfId="324" priority="52" operator="greaterThan">
      <formula>0.9</formula>
    </cfRule>
    <cfRule type="cellIs" dxfId="323" priority="53" operator="between">
      <formula>0.65</formula>
      <formula>0.9</formula>
    </cfRule>
    <cfRule type="cellIs" dxfId="322" priority="54" operator="equal">
      <formula>"N/A"</formula>
    </cfRule>
    <cfRule type="cellIs" dxfId="321" priority="55" operator="greaterThan">
      <formula>90</formula>
    </cfRule>
    <cfRule type="cellIs" dxfId="320" priority="56" operator="equal">
      <formula>"&gt;90%"</formula>
    </cfRule>
  </conditionalFormatting>
  <conditionalFormatting sqref="L86">
    <cfRule type="cellIs" dxfId="319" priority="321" operator="equal">
      <formula>"""% cumple"""</formula>
    </cfRule>
    <cfRule type="cellIs" dxfId="318" priority="322" operator="equal">
      <formula>"% cumple"</formula>
    </cfRule>
    <cfRule type="cellIs" dxfId="317" priority="323" operator="equal">
      <formula>"N/A"</formula>
    </cfRule>
    <cfRule type="cellIs" dxfId="316" priority="324" operator="greaterThan">
      <formula>0.9</formula>
    </cfRule>
    <cfRule type="cellIs" dxfId="315" priority="325" operator="between">
      <formula>0.65</formula>
      <formula>0.9</formula>
    </cfRule>
    <cfRule type="cellIs" dxfId="314" priority="326" operator="equal">
      <formula>"N/A"</formula>
    </cfRule>
    <cfRule type="cellIs" dxfId="313" priority="327" operator="greaterThan">
      <formula>90</formula>
    </cfRule>
    <cfRule type="cellIs" dxfId="312" priority="328" operator="equal">
      <formula>"&gt;90%"</formula>
    </cfRule>
  </conditionalFormatting>
  <conditionalFormatting sqref="L84">
    <cfRule type="cellIs" dxfId="311" priority="313" operator="equal">
      <formula>"""% cumple"""</formula>
    </cfRule>
    <cfRule type="cellIs" dxfId="310" priority="314" operator="equal">
      <formula>"% cumple"</formula>
    </cfRule>
    <cfRule type="cellIs" dxfId="309" priority="315" operator="equal">
      <formula>"N/A"</formula>
    </cfRule>
    <cfRule type="cellIs" dxfId="308" priority="316" operator="greaterThan">
      <formula>0.9</formula>
    </cfRule>
    <cfRule type="cellIs" dxfId="307" priority="317" operator="between">
      <formula>0.65</formula>
      <formula>0.9</formula>
    </cfRule>
    <cfRule type="cellIs" dxfId="306" priority="318" operator="equal">
      <formula>"N/A"</formula>
    </cfRule>
    <cfRule type="cellIs" dxfId="305" priority="319" operator="greaterThan">
      <formula>90</formula>
    </cfRule>
    <cfRule type="cellIs" dxfId="304" priority="320" operator="equal">
      <formula>"&gt;90%"</formula>
    </cfRule>
  </conditionalFormatting>
  <conditionalFormatting sqref="L85">
    <cfRule type="cellIs" dxfId="303" priority="305" operator="equal">
      <formula>"""% cumple"""</formula>
    </cfRule>
    <cfRule type="cellIs" dxfId="302" priority="306" operator="equal">
      <formula>"% cumple"</formula>
    </cfRule>
    <cfRule type="cellIs" dxfId="301" priority="307" operator="equal">
      <formula>"N/A"</formula>
    </cfRule>
    <cfRule type="cellIs" dxfId="300" priority="308" operator="greaterThan">
      <formula>0.9</formula>
    </cfRule>
    <cfRule type="cellIs" dxfId="299" priority="309" operator="between">
      <formula>0.65</formula>
      <formula>0.9</formula>
    </cfRule>
    <cfRule type="cellIs" dxfId="298" priority="310" operator="equal">
      <formula>"N/A"</formula>
    </cfRule>
    <cfRule type="cellIs" dxfId="297" priority="311" operator="greaterThan">
      <formula>90</formula>
    </cfRule>
    <cfRule type="cellIs" dxfId="296" priority="312" operator="equal">
      <formula>"&gt;90%"</formula>
    </cfRule>
  </conditionalFormatting>
  <conditionalFormatting sqref="L82">
    <cfRule type="cellIs" dxfId="295" priority="297" operator="equal">
      <formula>"""% cumple"""</formula>
    </cfRule>
    <cfRule type="cellIs" dxfId="294" priority="298" operator="equal">
      <formula>"% cumple"</formula>
    </cfRule>
    <cfRule type="cellIs" dxfId="293" priority="299" operator="equal">
      <formula>"N/A"</formula>
    </cfRule>
    <cfRule type="cellIs" dxfId="292" priority="300" operator="greaterThan">
      <formula>0.9</formula>
    </cfRule>
    <cfRule type="cellIs" dxfId="291" priority="301" operator="between">
      <formula>0.65</formula>
      <formula>0.9</formula>
    </cfRule>
    <cfRule type="cellIs" dxfId="290" priority="302" operator="equal">
      <formula>"N/A"</formula>
    </cfRule>
    <cfRule type="cellIs" dxfId="289" priority="303" operator="greaterThan">
      <formula>90</formula>
    </cfRule>
    <cfRule type="cellIs" dxfId="288" priority="304" operator="equal">
      <formula>"&gt;90%"</formula>
    </cfRule>
  </conditionalFormatting>
  <conditionalFormatting sqref="L80">
    <cfRule type="cellIs" dxfId="287" priority="289" operator="equal">
      <formula>"""% cumple"""</formula>
    </cfRule>
    <cfRule type="cellIs" dxfId="286" priority="290" operator="equal">
      <formula>"% cumple"</formula>
    </cfRule>
    <cfRule type="cellIs" dxfId="285" priority="291" operator="equal">
      <formula>"N/A"</formula>
    </cfRule>
    <cfRule type="cellIs" dxfId="284" priority="292" operator="greaterThan">
      <formula>0.9</formula>
    </cfRule>
    <cfRule type="cellIs" dxfId="283" priority="293" operator="between">
      <formula>0.65</formula>
      <formula>0.9</formula>
    </cfRule>
    <cfRule type="cellIs" dxfId="282" priority="294" operator="equal">
      <formula>"N/A"</formula>
    </cfRule>
    <cfRule type="cellIs" dxfId="281" priority="295" operator="greaterThan">
      <formula>90</formula>
    </cfRule>
    <cfRule type="cellIs" dxfId="280" priority="296" operator="equal">
      <formula>"&gt;90%"</formula>
    </cfRule>
  </conditionalFormatting>
  <conditionalFormatting sqref="L51">
    <cfRule type="cellIs" dxfId="279" priority="281" operator="equal">
      <formula>"""% cumple"""</formula>
    </cfRule>
    <cfRule type="cellIs" dxfId="278" priority="282" operator="equal">
      <formula>"% cumple"</formula>
    </cfRule>
    <cfRule type="cellIs" dxfId="277" priority="283" operator="equal">
      <formula>"N/A"</formula>
    </cfRule>
    <cfRule type="cellIs" dxfId="276" priority="284" operator="greaterThan">
      <formula>0.9</formula>
    </cfRule>
    <cfRule type="cellIs" dxfId="275" priority="285" operator="between">
      <formula>0.65</formula>
      <formula>0.9</formula>
    </cfRule>
    <cfRule type="cellIs" dxfId="274" priority="286" operator="equal">
      <formula>"N/A"</formula>
    </cfRule>
    <cfRule type="cellIs" dxfId="273" priority="287" operator="greaterThan">
      <formula>90</formula>
    </cfRule>
    <cfRule type="cellIs" dxfId="272" priority="288" operator="equal">
      <formula>"&gt;90%"</formula>
    </cfRule>
  </conditionalFormatting>
  <conditionalFormatting sqref="L37">
    <cfRule type="cellIs" dxfId="271" priority="273" operator="equal">
      <formula>"""% cumple"""</formula>
    </cfRule>
    <cfRule type="cellIs" dxfId="270" priority="274" operator="equal">
      <formula>"% cumple"</formula>
    </cfRule>
    <cfRule type="cellIs" dxfId="269" priority="275" operator="equal">
      <formula>"N/A"</formula>
    </cfRule>
    <cfRule type="cellIs" dxfId="268" priority="276" operator="greaterThan">
      <formula>0.9</formula>
    </cfRule>
    <cfRule type="cellIs" dxfId="267" priority="277" operator="between">
      <formula>0.65</formula>
      <formula>0.9</formula>
    </cfRule>
    <cfRule type="cellIs" dxfId="266" priority="278" operator="equal">
      <formula>"N/A"</formula>
    </cfRule>
    <cfRule type="cellIs" dxfId="265" priority="279" operator="greaterThan">
      <formula>90</formula>
    </cfRule>
    <cfRule type="cellIs" dxfId="264" priority="280" operator="equal">
      <formula>"&gt;90%"</formula>
    </cfRule>
  </conditionalFormatting>
  <conditionalFormatting sqref="L38:L39">
    <cfRule type="cellIs" dxfId="263" priority="265" operator="equal">
      <formula>"""% cumple"""</formula>
    </cfRule>
    <cfRule type="cellIs" dxfId="262" priority="266" operator="equal">
      <formula>"% cumple"</formula>
    </cfRule>
    <cfRule type="cellIs" dxfId="261" priority="267" operator="equal">
      <formula>"N/A"</formula>
    </cfRule>
    <cfRule type="cellIs" dxfId="260" priority="268" operator="greaterThan">
      <formula>0.9</formula>
    </cfRule>
    <cfRule type="cellIs" dxfId="259" priority="269" operator="between">
      <formula>0.65</formula>
      <formula>0.9</formula>
    </cfRule>
    <cfRule type="cellIs" dxfId="258" priority="270" operator="equal">
      <formula>"N/A"</formula>
    </cfRule>
    <cfRule type="cellIs" dxfId="257" priority="271" operator="greaterThan">
      <formula>90</formula>
    </cfRule>
    <cfRule type="cellIs" dxfId="256" priority="272" operator="equal">
      <formula>"&gt;90%"</formula>
    </cfRule>
  </conditionalFormatting>
  <conditionalFormatting sqref="L40">
    <cfRule type="cellIs" dxfId="255" priority="257" operator="equal">
      <formula>"""% cumple"""</formula>
    </cfRule>
    <cfRule type="cellIs" dxfId="254" priority="258" operator="equal">
      <formula>"% cumple"</formula>
    </cfRule>
    <cfRule type="cellIs" dxfId="253" priority="259" operator="equal">
      <formula>"N/A"</formula>
    </cfRule>
    <cfRule type="cellIs" dxfId="252" priority="260" operator="greaterThan">
      <formula>0.9</formula>
    </cfRule>
    <cfRule type="cellIs" dxfId="251" priority="261" operator="between">
      <formula>0.65</formula>
      <formula>0.9</formula>
    </cfRule>
    <cfRule type="cellIs" dxfId="250" priority="262" operator="equal">
      <formula>"N/A"</formula>
    </cfRule>
    <cfRule type="cellIs" dxfId="249" priority="263" operator="greaterThan">
      <formula>90</formula>
    </cfRule>
    <cfRule type="cellIs" dxfId="248" priority="264" operator="equal">
      <formula>"&gt;90%"</formula>
    </cfRule>
  </conditionalFormatting>
  <conditionalFormatting sqref="L42">
    <cfRule type="cellIs" dxfId="247" priority="249" operator="equal">
      <formula>"""% cumple"""</formula>
    </cfRule>
    <cfRule type="cellIs" dxfId="246" priority="250" operator="equal">
      <formula>"% cumple"</formula>
    </cfRule>
    <cfRule type="cellIs" dxfId="245" priority="251" operator="equal">
      <formula>"N/A"</formula>
    </cfRule>
    <cfRule type="cellIs" dxfId="244" priority="252" operator="greaterThan">
      <formula>0.9</formula>
    </cfRule>
    <cfRule type="cellIs" dxfId="243" priority="253" operator="between">
      <formula>0.65</formula>
      <formula>0.9</formula>
    </cfRule>
    <cfRule type="cellIs" dxfId="242" priority="254" operator="equal">
      <formula>"N/A"</formula>
    </cfRule>
    <cfRule type="cellIs" dxfId="241" priority="255" operator="greaterThan">
      <formula>90</formula>
    </cfRule>
    <cfRule type="cellIs" dxfId="240" priority="256" operator="equal">
      <formula>"&gt;90%"</formula>
    </cfRule>
  </conditionalFormatting>
  <conditionalFormatting sqref="L41">
    <cfRule type="cellIs" dxfId="239" priority="241" operator="equal">
      <formula>"""% cumple"""</formula>
    </cfRule>
    <cfRule type="cellIs" dxfId="238" priority="242" operator="equal">
      <formula>"% cumple"</formula>
    </cfRule>
    <cfRule type="cellIs" dxfId="237" priority="243" operator="equal">
      <formula>"N/A"</formula>
    </cfRule>
    <cfRule type="cellIs" dxfId="236" priority="244" operator="greaterThan">
      <formula>0.9</formula>
    </cfRule>
    <cfRule type="cellIs" dxfId="235" priority="245" operator="between">
      <formula>0.65</formula>
      <formula>0.9</formula>
    </cfRule>
    <cfRule type="cellIs" dxfId="234" priority="246" operator="equal">
      <formula>"N/A"</formula>
    </cfRule>
    <cfRule type="cellIs" dxfId="233" priority="247" operator="greaterThan">
      <formula>90</formula>
    </cfRule>
    <cfRule type="cellIs" dxfId="232" priority="248" operator="equal">
      <formula>"&gt;90%"</formula>
    </cfRule>
  </conditionalFormatting>
  <conditionalFormatting sqref="L43">
    <cfRule type="cellIs" dxfId="231" priority="233" operator="equal">
      <formula>"""% cumple"""</formula>
    </cfRule>
    <cfRule type="cellIs" dxfId="230" priority="234" operator="equal">
      <formula>"% cumple"</formula>
    </cfRule>
    <cfRule type="cellIs" dxfId="229" priority="235" operator="equal">
      <formula>"N/A"</formula>
    </cfRule>
    <cfRule type="cellIs" dxfId="228" priority="236" operator="greaterThan">
      <formula>0.9</formula>
    </cfRule>
    <cfRule type="cellIs" dxfId="227" priority="237" operator="between">
      <formula>0.65</formula>
      <formula>0.9</formula>
    </cfRule>
    <cfRule type="cellIs" dxfId="226" priority="238" operator="equal">
      <formula>"N/A"</formula>
    </cfRule>
    <cfRule type="cellIs" dxfId="225" priority="239" operator="greaterThan">
      <formula>90</formula>
    </cfRule>
    <cfRule type="cellIs" dxfId="224" priority="240" operator="equal">
      <formula>"&gt;90%"</formula>
    </cfRule>
  </conditionalFormatting>
  <conditionalFormatting sqref="L44">
    <cfRule type="cellIs" dxfId="223" priority="225" operator="equal">
      <formula>"""% cumple"""</formula>
    </cfRule>
    <cfRule type="cellIs" dxfId="222" priority="226" operator="equal">
      <formula>"% cumple"</formula>
    </cfRule>
    <cfRule type="cellIs" dxfId="221" priority="227" operator="equal">
      <formula>"N/A"</formula>
    </cfRule>
    <cfRule type="cellIs" dxfId="220" priority="228" operator="greaterThan">
      <formula>0.9</formula>
    </cfRule>
    <cfRule type="cellIs" dxfId="219" priority="229" operator="between">
      <formula>0.65</formula>
      <formula>0.9</formula>
    </cfRule>
    <cfRule type="cellIs" dxfId="218" priority="230" operator="equal">
      <formula>"N/A"</formula>
    </cfRule>
    <cfRule type="cellIs" dxfId="217" priority="231" operator="greaterThan">
      <formula>90</formula>
    </cfRule>
    <cfRule type="cellIs" dxfId="216" priority="232" operator="equal">
      <formula>"&gt;90%"</formula>
    </cfRule>
  </conditionalFormatting>
  <conditionalFormatting sqref="L45">
    <cfRule type="cellIs" dxfId="215" priority="217" operator="equal">
      <formula>"""% cumple"""</formula>
    </cfRule>
    <cfRule type="cellIs" dxfId="214" priority="218" operator="equal">
      <formula>"% cumple"</formula>
    </cfRule>
    <cfRule type="cellIs" dxfId="213" priority="219" operator="equal">
      <formula>"N/A"</formula>
    </cfRule>
    <cfRule type="cellIs" dxfId="212" priority="220" operator="greaterThan">
      <formula>0.9</formula>
    </cfRule>
    <cfRule type="cellIs" dxfId="211" priority="221" operator="between">
      <formula>0.65</formula>
      <formula>0.9</formula>
    </cfRule>
    <cfRule type="cellIs" dxfId="210" priority="222" operator="equal">
      <formula>"N/A"</formula>
    </cfRule>
    <cfRule type="cellIs" dxfId="209" priority="223" operator="greaterThan">
      <formula>90</formula>
    </cfRule>
    <cfRule type="cellIs" dxfId="208" priority="224" operator="equal">
      <formula>"&gt;90%"</formula>
    </cfRule>
  </conditionalFormatting>
  <conditionalFormatting sqref="L46">
    <cfRule type="cellIs" dxfId="207" priority="209" operator="equal">
      <formula>"""% cumple"""</formula>
    </cfRule>
    <cfRule type="cellIs" dxfId="206" priority="210" operator="equal">
      <formula>"% cumple"</formula>
    </cfRule>
    <cfRule type="cellIs" dxfId="205" priority="211" operator="equal">
      <formula>"N/A"</formula>
    </cfRule>
    <cfRule type="cellIs" dxfId="204" priority="212" operator="greaterThan">
      <formula>0.9</formula>
    </cfRule>
    <cfRule type="cellIs" dxfId="203" priority="213" operator="between">
      <formula>0.65</formula>
      <formula>0.9</formula>
    </cfRule>
    <cfRule type="cellIs" dxfId="202" priority="214" operator="equal">
      <formula>"N/A"</formula>
    </cfRule>
    <cfRule type="cellIs" dxfId="201" priority="215" operator="greaterThan">
      <formula>90</formula>
    </cfRule>
    <cfRule type="cellIs" dxfId="200" priority="216" operator="equal">
      <formula>"&gt;90%"</formula>
    </cfRule>
  </conditionalFormatting>
  <conditionalFormatting sqref="L47">
    <cfRule type="cellIs" dxfId="199" priority="201" operator="equal">
      <formula>"""% cumple"""</formula>
    </cfRule>
    <cfRule type="cellIs" dxfId="198" priority="202" operator="equal">
      <formula>"% cumple"</formula>
    </cfRule>
    <cfRule type="cellIs" dxfId="197" priority="203" operator="equal">
      <formula>"N/A"</formula>
    </cfRule>
    <cfRule type="cellIs" dxfId="196" priority="204" operator="greaterThan">
      <formula>0.9</formula>
    </cfRule>
    <cfRule type="cellIs" dxfId="195" priority="205" operator="between">
      <formula>0.65</formula>
      <formula>0.9</formula>
    </cfRule>
    <cfRule type="cellIs" dxfId="194" priority="206" operator="equal">
      <formula>"N/A"</formula>
    </cfRule>
    <cfRule type="cellIs" dxfId="193" priority="207" operator="greaterThan">
      <formula>90</formula>
    </cfRule>
    <cfRule type="cellIs" dxfId="192" priority="208" operator="equal">
      <formula>"&gt;90%"</formula>
    </cfRule>
  </conditionalFormatting>
  <conditionalFormatting sqref="L50">
    <cfRule type="cellIs" dxfId="191" priority="193" operator="equal">
      <formula>"""% cumple"""</formula>
    </cfRule>
    <cfRule type="cellIs" dxfId="190" priority="194" operator="equal">
      <formula>"% cumple"</formula>
    </cfRule>
    <cfRule type="cellIs" dxfId="189" priority="195" operator="equal">
      <formula>"N/A"</formula>
    </cfRule>
    <cfRule type="cellIs" dxfId="188" priority="196" operator="greaterThan">
      <formula>0.9</formula>
    </cfRule>
    <cfRule type="cellIs" dxfId="187" priority="197" operator="between">
      <formula>0.65</formula>
      <formula>0.9</formula>
    </cfRule>
    <cfRule type="cellIs" dxfId="186" priority="198" operator="equal">
      <formula>"N/A"</formula>
    </cfRule>
    <cfRule type="cellIs" dxfId="185" priority="199" operator="greaterThan">
      <formula>90</formula>
    </cfRule>
    <cfRule type="cellIs" dxfId="184" priority="200" operator="equal">
      <formula>"&gt;90%"</formula>
    </cfRule>
  </conditionalFormatting>
  <conditionalFormatting sqref="L48">
    <cfRule type="cellIs" dxfId="183" priority="185" operator="equal">
      <formula>"""% cumple"""</formula>
    </cfRule>
    <cfRule type="cellIs" dxfId="182" priority="186" operator="equal">
      <formula>"% cumple"</formula>
    </cfRule>
    <cfRule type="cellIs" dxfId="181" priority="187" operator="equal">
      <formula>"N/A"</formula>
    </cfRule>
    <cfRule type="cellIs" dxfId="180" priority="188" operator="greaterThan">
      <formula>0.9</formula>
    </cfRule>
    <cfRule type="cellIs" dxfId="179" priority="189" operator="between">
      <formula>0.65</formula>
      <formula>0.9</formula>
    </cfRule>
    <cfRule type="cellIs" dxfId="178" priority="190" operator="equal">
      <formula>"N/A"</formula>
    </cfRule>
    <cfRule type="cellIs" dxfId="177" priority="191" operator="greaterThan">
      <formula>90</formula>
    </cfRule>
    <cfRule type="cellIs" dxfId="176" priority="192" operator="equal">
      <formula>"&gt;90%"</formula>
    </cfRule>
  </conditionalFormatting>
  <conditionalFormatting sqref="L49">
    <cfRule type="cellIs" dxfId="175" priority="177" operator="equal">
      <formula>"""% cumple"""</formula>
    </cfRule>
    <cfRule type="cellIs" dxfId="174" priority="178" operator="equal">
      <formula>"% cumple"</formula>
    </cfRule>
    <cfRule type="cellIs" dxfId="173" priority="179" operator="equal">
      <formula>"N/A"</formula>
    </cfRule>
    <cfRule type="cellIs" dxfId="172" priority="180" operator="greaterThan">
      <formula>0.9</formula>
    </cfRule>
    <cfRule type="cellIs" dxfId="171" priority="181" operator="between">
      <formula>0.65</formula>
      <formula>0.9</formula>
    </cfRule>
    <cfRule type="cellIs" dxfId="170" priority="182" operator="equal">
      <formula>"N/A"</formula>
    </cfRule>
    <cfRule type="cellIs" dxfId="169" priority="183" operator="greaterThan">
      <formula>90</formula>
    </cfRule>
    <cfRule type="cellIs" dxfId="168" priority="184" operator="equal">
      <formula>"&gt;90%"</formula>
    </cfRule>
  </conditionalFormatting>
  <conditionalFormatting sqref="L58">
    <cfRule type="cellIs" dxfId="167" priority="169" operator="equal">
      <formula>"""% cumple"""</formula>
    </cfRule>
    <cfRule type="cellIs" dxfId="166" priority="170" operator="equal">
      <formula>"% cumple"</formula>
    </cfRule>
    <cfRule type="cellIs" dxfId="165" priority="171" operator="equal">
      <formula>"N/A"</formula>
    </cfRule>
    <cfRule type="cellIs" dxfId="164" priority="172" operator="greaterThan">
      <formula>0.9</formula>
    </cfRule>
    <cfRule type="cellIs" dxfId="163" priority="173" operator="between">
      <formula>0.65</formula>
      <formula>0.9</formula>
    </cfRule>
    <cfRule type="cellIs" dxfId="162" priority="174" operator="equal">
      <formula>"N/A"</formula>
    </cfRule>
    <cfRule type="cellIs" dxfId="161" priority="175" operator="greaterThan">
      <formula>90</formula>
    </cfRule>
    <cfRule type="cellIs" dxfId="160" priority="176" operator="equal">
      <formula>"&gt;90%"</formula>
    </cfRule>
  </conditionalFormatting>
  <conditionalFormatting sqref="L68">
    <cfRule type="cellIs" dxfId="159" priority="161" operator="equal">
      <formula>"""% cumple"""</formula>
    </cfRule>
    <cfRule type="cellIs" dxfId="158" priority="162" operator="equal">
      <formula>"% cumple"</formula>
    </cfRule>
    <cfRule type="cellIs" dxfId="157" priority="163" operator="equal">
      <formula>"N/A"</formula>
    </cfRule>
    <cfRule type="cellIs" dxfId="156" priority="164" operator="greaterThan">
      <formula>0.9</formula>
    </cfRule>
    <cfRule type="cellIs" dxfId="155" priority="165" operator="between">
      <formula>0.65</formula>
      <formula>0.9</formula>
    </cfRule>
    <cfRule type="cellIs" dxfId="154" priority="166" operator="equal">
      <formula>"N/A"</formula>
    </cfRule>
    <cfRule type="cellIs" dxfId="153" priority="167" operator="greaterThan">
      <formula>90</formula>
    </cfRule>
    <cfRule type="cellIs" dxfId="152" priority="168" operator="equal">
      <formula>"&gt;90%"</formula>
    </cfRule>
  </conditionalFormatting>
  <conditionalFormatting sqref="L74">
    <cfRule type="cellIs" dxfId="151" priority="153" operator="equal">
      <formula>"""% cumple"""</formula>
    </cfRule>
    <cfRule type="cellIs" dxfId="150" priority="154" operator="equal">
      <formula>"% cumple"</formula>
    </cfRule>
    <cfRule type="cellIs" dxfId="149" priority="155" operator="equal">
      <formula>"N/A"</formula>
    </cfRule>
    <cfRule type="cellIs" dxfId="148" priority="156" operator="greaterThan">
      <formula>0.9</formula>
    </cfRule>
    <cfRule type="cellIs" dxfId="147" priority="157" operator="between">
      <formula>0.65</formula>
      <formula>0.9</formula>
    </cfRule>
    <cfRule type="cellIs" dxfId="146" priority="158" operator="equal">
      <formula>"N/A"</formula>
    </cfRule>
    <cfRule type="cellIs" dxfId="145" priority="159" operator="greaterThan">
      <formula>90</formula>
    </cfRule>
    <cfRule type="cellIs" dxfId="144" priority="160" operator="equal">
      <formula>"&gt;90%"</formula>
    </cfRule>
  </conditionalFormatting>
  <conditionalFormatting sqref="L69">
    <cfRule type="cellIs" dxfId="143" priority="145" operator="equal">
      <formula>"""% cumple"""</formula>
    </cfRule>
    <cfRule type="cellIs" dxfId="142" priority="146" operator="equal">
      <formula>"% cumple"</formula>
    </cfRule>
    <cfRule type="cellIs" dxfId="141" priority="147" operator="equal">
      <formula>"N/A"</formula>
    </cfRule>
    <cfRule type="cellIs" dxfId="140" priority="148" operator="greaterThan">
      <formula>0.9</formula>
    </cfRule>
    <cfRule type="cellIs" dxfId="139" priority="149" operator="between">
      <formula>0.65</formula>
      <formula>0.9</formula>
    </cfRule>
    <cfRule type="cellIs" dxfId="138" priority="150" operator="equal">
      <formula>"N/A"</formula>
    </cfRule>
    <cfRule type="cellIs" dxfId="137" priority="151" operator="greaterThan">
      <formula>90</formula>
    </cfRule>
    <cfRule type="cellIs" dxfId="136" priority="152" operator="equal">
      <formula>"&gt;90%"</formula>
    </cfRule>
  </conditionalFormatting>
  <conditionalFormatting sqref="L73">
    <cfRule type="cellIs" dxfId="135" priority="137" operator="equal">
      <formula>"""% cumple"""</formula>
    </cfRule>
    <cfRule type="cellIs" dxfId="134" priority="138" operator="equal">
      <formula>"% cumple"</formula>
    </cfRule>
    <cfRule type="cellIs" dxfId="133" priority="139" operator="equal">
      <formula>"N/A"</formula>
    </cfRule>
    <cfRule type="cellIs" dxfId="132" priority="140" operator="greaterThan">
      <formula>0.9</formula>
    </cfRule>
    <cfRule type="cellIs" dxfId="131" priority="141" operator="between">
      <formula>0.65</formula>
      <formula>0.9</formula>
    </cfRule>
    <cfRule type="cellIs" dxfId="130" priority="142" operator="equal">
      <formula>"N/A"</formula>
    </cfRule>
    <cfRule type="cellIs" dxfId="129" priority="143" operator="greaterThan">
      <formula>90</formula>
    </cfRule>
    <cfRule type="cellIs" dxfId="128" priority="144" operator="equal">
      <formula>"&gt;90%"</formula>
    </cfRule>
  </conditionalFormatting>
  <conditionalFormatting sqref="L57">
    <cfRule type="cellIs" dxfId="127" priority="1" operator="equal">
      <formula>"""% cumple"""</formula>
    </cfRule>
    <cfRule type="cellIs" dxfId="126" priority="2" operator="equal">
      <formula>"% cumple"</formula>
    </cfRule>
    <cfRule type="cellIs" dxfId="125" priority="3" operator="equal">
      <formula>"N/A"</formula>
    </cfRule>
    <cfRule type="cellIs" dxfId="124" priority="4" operator="greaterThan">
      <formula>0.9</formula>
    </cfRule>
    <cfRule type="cellIs" dxfId="123" priority="5" operator="between">
      <formula>0.65</formula>
      <formula>0.9</formula>
    </cfRule>
    <cfRule type="cellIs" dxfId="122" priority="6" operator="equal">
      <formula>"N/A"</formula>
    </cfRule>
    <cfRule type="cellIs" dxfId="121" priority="7" operator="greaterThan">
      <formula>90</formula>
    </cfRule>
    <cfRule type="cellIs" dxfId="120" priority="8" operator="equal">
      <formula>"&gt;90%"</formula>
    </cfRule>
  </conditionalFormatting>
  <conditionalFormatting sqref="L75">
    <cfRule type="cellIs" dxfId="119" priority="129" operator="equal">
      <formula>"""% cumple"""</formula>
    </cfRule>
    <cfRule type="cellIs" dxfId="118" priority="130" operator="equal">
      <formula>"% cumple"</formula>
    </cfRule>
    <cfRule type="cellIs" dxfId="117" priority="131" operator="equal">
      <formula>"N/A"</formula>
    </cfRule>
    <cfRule type="cellIs" dxfId="116" priority="132" operator="greaterThan">
      <formula>0.9</formula>
    </cfRule>
    <cfRule type="cellIs" dxfId="115" priority="133" operator="between">
      <formula>0.65</formula>
      <formula>0.9</formula>
    </cfRule>
    <cfRule type="cellIs" dxfId="114" priority="134" operator="equal">
      <formula>"N/A"</formula>
    </cfRule>
    <cfRule type="cellIs" dxfId="113" priority="135" operator="greaterThan">
      <formula>90</formula>
    </cfRule>
    <cfRule type="cellIs" dxfId="112" priority="136" operator="equal">
      <formula>"&gt;90%"</formula>
    </cfRule>
  </conditionalFormatting>
  <conditionalFormatting sqref="L77">
    <cfRule type="cellIs" dxfId="111" priority="121" operator="equal">
      <formula>"""% cumple"""</formula>
    </cfRule>
    <cfRule type="cellIs" dxfId="110" priority="122" operator="equal">
      <formula>"% cumple"</formula>
    </cfRule>
    <cfRule type="cellIs" dxfId="109" priority="123" operator="equal">
      <formula>"N/A"</formula>
    </cfRule>
    <cfRule type="cellIs" dxfId="108" priority="124" operator="greaterThan">
      <formula>0.9</formula>
    </cfRule>
    <cfRule type="cellIs" dxfId="107" priority="125" operator="between">
      <formula>0.65</formula>
      <formula>0.9</formula>
    </cfRule>
    <cfRule type="cellIs" dxfId="106" priority="126" operator="equal">
      <formula>"N/A"</formula>
    </cfRule>
    <cfRule type="cellIs" dxfId="105" priority="127" operator="greaterThan">
      <formula>90</formula>
    </cfRule>
    <cfRule type="cellIs" dxfId="104" priority="128" operator="equal">
      <formula>"&gt;90%"</formula>
    </cfRule>
  </conditionalFormatting>
  <conditionalFormatting sqref="L78">
    <cfRule type="cellIs" dxfId="103" priority="113" operator="equal">
      <formula>"""% cumple"""</formula>
    </cfRule>
    <cfRule type="cellIs" dxfId="102" priority="114" operator="equal">
      <formula>"% cumple"</formula>
    </cfRule>
    <cfRule type="cellIs" dxfId="101" priority="115" operator="equal">
      <formula>"N/A"</formula>
    </cfRule>
    <cfRule type="cellIs" dxfId="100" priority="116" operator="greaterThan">
      <formula>0.9</formula>
    </cfRule>
    <cfRule type="cellIs" dxfId="99" priority="117" operator="between">
      <formula>0.65</formula>
      <formula>0.9</formula>
    </cfRule>
    <cfRule type="cellIs" dxfId="98" priority="118" operator="equal">
      <formula>"N/A"</formula>
    </cfRule>
    <cfRule type="cellIs" dxfId="97" priority="119" operator="greaterThan">
      <formula>90</formula>
    </cfRule>
    <cfRule type="cellIs" dxfId="96" priority="120" operator="equal">
      <formula>"&gt;90%"</formula>
    </cfRule>
  </conditionalFormatting>
  <conditionalFormatting sqref="L53">
    <cfRule type="cellIs" dxfId="95" priority="105" operator="equal">
      <formula>"""% cumple"""</formula>
    </cfRule>
    <cfRule type="cellIs" dxfId="94" priority="106" operator="equal">
      <formula>"% cumple"</formula>
    </cfRule>
    <cfRule type="cellIs" dxfId="93" priority="107" operator="equal">
      <formula>"N/A"</formula>
    </cfRule>
    <cfRule type="cellIs" dxfId="92" priority="108" operator="greaterThan">
      <formula>0.9</formula>
    </cfRule>
    <cfRule type="cellIs" dxfId="91" priority="109" operator="between">
      <formula>0.65</formula>
      <formula>0.9</formula>
    </cfRule>
    <cfRule type="cellIs" dxfId="90" priority="110" operator="equal">
      <formula>"N/A"</formula>
    </cfRule>
    <cfRule type="cellIs" dxfId="89" priority="111" operator="greaterThan">
      <formula>90</formula>
    </cfRule>
    <cfRule type="cellIs" dxfId="88" priority="112" operator="equal">
      <formula>"&gt;90%"</formula>
    </cfRule>
  </conditionalFormatting>
  <conditionalFormatting sqref="L64">
    <cfRule type="cellIs" dxfId="87" priority="97" operator="equal">
      <formula>"""% cumple"""</formula>
    </cfRule>
    <cfRule type="cellIs" dxfId="86" priority="98" operator="equal">
      <formula>"% cumple"</formula>
    </cfRule>
    <cfRule type="cellIs" dxfId="85" priority="99" operator="equal">
      <formula>"N/A"</formula>
    </cfRule>
    <cfRule type="cellIs" dxfId="84" priority="100" operator="greaterThan">
      <formula>0.9</formula>
    </cfRule>
    <cfRule type="cellIs" dxfId="83" priority="101" operator="between">
      <formula>0.65</formula>
      <formula>0.9</formula>
    </cfRule>
    <cfRule type="cellIs" dxfId="82" priority="102" operator="equal">
      <formula>"N/A"</formula>
    </cfRule>
    <cfRule type="cellIs" dxfId="81" priority="103" operator="greaterThan">
      <formula>90</formula>
    </cfRule>
    <cfRule type="cellIs" dxfId="80" priority="104" operator="equal">
      <formula>"&gt;90%"</formula>
    </cfRule>
  </conditionalFormatting>
  <conditionalFormatting sqref="L72">
    <cfRule type="cellIs" dxfId="79" priority="89" operator="equal">
      <formula>"""% cumple"""</formula>
    </cfRule>
    <cfRule type="cellIs" dxfId="78" priority="90" operator="equal">
      <formula>"% cumple"</formula>
    </cfRule>
    <cfRule type="cellIs" dxfId="77" priority="91" operator="equal">
      <formula>"N/A"</formula>
    </cfRule>
    <cfRule type="cellIs" dxfId="76" priority="92" operator="greaterThan">
      <formula>0.9</formula>
    </cfRule>
    <cfRule type="cellIs" dxfId="75" priority="93" operator="between">
      <formula>0.65</formula>
      <formula>0.9</formula>
    </cfRule>
    <cfRule type="cellIs" dxfId="74" priority="94" operator="equal">
      <formula>"N/A"</formula>
    </cfRule>
    <cfRule type="cellIs" dxfId="73" priority="95" operator="greaterThan">
      <formula>90</formula>
    </cfRule>
    <cfRule type="cellIs" dxfId="72" priority="96" operator="equal">
      <formula>"&gt;90%"</formula>
    </cfRule>
  </conditionalFormatting>
  <conditionalFormatting sqref="L66">
    <cfRule type="cellIs" dxfId="71" priority="81" operator="equal">
      <formula>"""% cumple"""</formula>
    </cfRule>
    <cfRule type="cellIs" dxfId="70" priority="82" operator="equal">
      <formula>"% cumple"</formula>
    </cfRule>
    <cfRule type="cellIs" dxfId="69" priority="83" operator="equal">
      <formula>"N/A"</formula>
    </cfRule>
    <cfRule type="cellIs" dxfId="68" priority="84" operator="greaterThan">
      <formula>0.9</formula>
    </cfRule>
    <cfRule type="cellIs" dxfId="67" priority="85" operator="between">
      <formula>0.65</formula>
      <formula>0.9</formula>
    </cfRule>
    <cfRule type="cellIs" dxfId="66" priority="86" operator="equal">
      <formula>"N/A"</formula>
    </cfRule>
    <cfRule type="cellIs" dxfId="65" priority="87" operator="greaterThan">
      <formula>90</formula>
    </cfRule>
    <cfRule type="cellIs" dxfId="64" priority="88" operator="equal">
      <formula>"&gt;90%"</formula>
    </cfRule>
  </conditionalFormatting>
  <conditionalFormatting sqref="L63">
    <cfRule type="cellIs" dxfId="63" priority="73" operator="equal">
      <formula>"""% cumple"""</formula>
    </cfRule>
    <cfRule type="cellIs" dxfId="62" priority="74" operator="equal">
      <formula>"% cumple"</formula>
    </cfRule>
    <cfRule type="cellIs" dxfId="61" priority="75" operator="equal">
      <formula>"N/A"</formula>
    </cfRule>
    <cfRule type="cellIs" dxfId="60" priority="76" operator="greaterThan">
      <formula>0.9</formula>
    </cfRule>
    <cfRule type="cellIs" dxfId="59" priority="77" operator="between">
      <formula>0.65</formula>
      <formula>0.9</formula>
    </cfRule>
    <cfRule type="cellIs" dxfId="58" priority="78" operator="equal">
      <formula>"N/A"</formula>
    </cfRule>
    <cfRule type="cellIs" dxfId="57" priority="79" operator="greaterThan">
      <formula>90</formula>
    </cfRule>
    <cfRule type="cellIs" dxfId="56" priority="80" operator="equal">
      <formula>"&gt;90%"</formula>
    </cfRule>
  </conditionalFormatting>
  <conditionalFormatting sqref="L70">
    <cfRule type="cellIs" dxfId="55" priority="65" operator="equal">
      <formula>"""% cumple"""</formula>
    </cfRule>
    <cfRule type="cellIs" dxfId="54" priority="66" operator="equal">
      <formula>"% cumple"</formula>
    </cfRule>
    <cfRule type="cellIs" dxfId="53" priority="67" operator="equal">
      <formula>"N/A"</formula>
    </cfRule>
    <cfRule type="cellIs" dxfId="52" priority="68" operator="greaterThan">
      <formula>0.9</formula>
    </cfRule>
    <cfRule type="cellIs" dxfId="51" priority="69" operator="between">
      <formula>0.65</formula>
      <formula>0.9</formula>
    </cfRule>
    <cfRule type="cellIs" dxfId="50" priority="70" operator="equal">
      <formula>"N/A"</formula>
    </cfRule>
    <cfRule type="cellIs" dxfId="49" priority="71" operator="greaterThan">
      <formula>90</formula>
    </cfRule>
    <cfRule type="cellIs" dxfId="48" priority="72" operator="equal">
      <formula>"&gt;90%"</formula>
    </cfRule>
  </conditionalFormatting>
  <conditionalFormatting sqref="L71">
    <cfRule type="cellIs" dxfId="47" priority="57" operator="equal">
      <formula>"""% cumple"""</formula>
    </cfRule>
    <cfRule type="cellIs" dxfId="46" priority="58" operator="equal">
      <formula>"% cumple"</formula>
    </cfRule>
    <cfRule type="cellIs" dxfId="45" priority="59" operator="equal">
      <formula>"N/A"</formula>
    </cfRule>
    <cfRule type="cellIs" dxfId="44" priority="60" operator="greaterThan">
      <formula>0.9</formula>
    </cfRule>
    <cfRule type="cellIs" dxfId="43" priority="61" operator="between">
      <formula>0.65</formula>
      <formula>0.9</formula>
    </cfRule>
    <cfRule type="cellIs" dxfId="42" priority="62" operator="equal">
      <formula>"N/A"</formula>
    </cfRule>
    <cfRule type="cellIs" dxfId="41" priority="63" operator="greaterThan">
      <formula>90</formula>
    </cfRule>
    <cfRule type="cellIs" dxfId="40" priority="64" operator="equal">
      <formula>"&gt;90%"</formula>
    </cfRule>
  </conditionalFormatting>
  <conditionalFormatting sqref="L61">
    <cfRule type="cellIs" dxfId="39" priority="41" operator="equal">
      <formula>"""% cumple"""</formula>
    </cfRule>
    <cfRule type="cellIs" dxfId="38" priority="42" operator="equal">
      <formula>"% cumple"</formula>
    </cfRule>
    <cfRule type="cellIs" dxfId="37" priority="43" operator="equal">
      <formula>"N/A"</formula>
    </cfRule>
    <cfRule type="cellIs" dxfId="36" priority="44" operator="greaterThan">
      <formula>0.9</formula>
    </cfRule>
    <cfRule type="cellIs" dxfId="35" priority="45" operator="between">
      <formula>0.65</formula>
      <formula>0.9</formula>
    </cfRule>
    <cfRule type="cellIs" dxfId="34" priority="46" operator="equal">
      <formula>"N/A"</formula>
    </cfRule>
    <cfRule type="cellIs" dxfId="33" priority="47" operator="greaterThan">
      <formula>90</formula>
    </cfRule>
    <cfRule type="cellIs" dxfId="32" priority="48" operator="equal">
      <formula>"&gt;90%"</formula>
    </cfRule>
  </conditionalFormatting>
  <conditionalFormatting sqref="L59">
    <cfRule type="cellIs" dxfId="31" priority="33" operator="equal">
      <formula>"""% cumple"""</formula>
    </cfRule>
    <cfRule type="cellIs" dxfId="30" priority="34" operator="equal">
      <formula>"% cumple"</formula>
    </cfRule>
    <cfRule type="cellIs" dxfId="29" priority="35" operator="equal">
      <formula>"N/A"</formula>
    </cfRule>
    <cfRule type="cellIs" dxfId="28" priority="36" operator="greaterThan">
      <formula>0.9</formula>
    </cfRule>
    <cfRule type="cellIs" dxfId="27" priority="37" operator="between">
      <formula>0.65</formula>
      <formula>0.9</formula>
    </cfRule>
    <cfRule type="cellIs" dxfId="26" priority="38" operator="equal">
      <formula>"N/A"</formula>
    </cfRule>
    <cfRule type="cellIs" dxfId="25" priority="39" operator="greaterThan">
      <formula>90</formula>
    </cfRule>
    <cfRule type="cellIs" dxfId="24" priority="40" operator="equal">
      <formula>"&gt;90%"</formula>
    </cfRule>
  </conditionalFormatting>
  <conditionalFormatting sqref="L60">
    <cfRule type="cellIs" dxfId="23" priority="25" operator="equal">
      <formula>"""% cumple"""</formula>
    </cfRule>
    <cfRule type="cellIs" dxfId="22" priority="26" operator="equal">
      <formula>"% cumple"</formula>
    </cfRule>
    <cfRule type="cellIs" dxfId="21" priority="27" operator="equal">
      <formula>"N/A"</formula>
    </cfRule>
    <cfRule type="cellIs" dxfId="20" priority="28" operator="greaterThan">
      <formula>0.9</formula>
    </cfRule>
    <cfRule type="cellIs" dxfId="19" priority="29" operator="between">
      <formula>0.65</formula>
      <formula>0.9</formula>
    </cfRule>
    <cfRule type="cellIs" dxfId="18" priority="30" operator="equal">
      <formula>"N/A"</formula>
    </cfRule>
    <cfRule type="cellIs" dxfId="17" priority="31" operator="greaterThan">
      <formula>90</formula>
    </cfRule>
    <cfRule type="cellIs" dxfId="16" priority="32" operator="equal">
      <formula>"&gt;90%"</formula>
    </cfRule>
  </conditionalFormatting>
  <conditionalFormatting sqref="L55">
    <cfRule type="cellIs" dxfId="15" priority="17" operator="equal">
      <formula>"""% cumple"""</formula>
    </cfRule>
    <cfRule type="cellIs" dxfId="14" priority="18" operator="equal">
      <formula>"% cumple"</formula>
    </cfRule>
    <cfRule type="cellIs" dxfId="13" priority="19" operator="equal">
      <formula>"N/A"</formula>
    </cfRule>
    <cfRule type="cellIs" dxfId="12" priority="20" operator="greaterThan">
      <formula>0.9</formula>
    </cfRule>
    <cfRule type="cellIs" dxfId="11" priority="21" operator="between">
      <formula>0.65</formula>
      <formula>0.9</formula>
    </cfRule>
    <cfRule type="cellIs" dxfId="10" priority="22" operator="equal">
      <formula>"N/A"</formula>
    </cfRule>
    <cfRule type="cellIs" dxfId="9" priority="23" operator="greaterThan">
      <formula>90</formula>
    </cfRule>
    <cfRule type="cellIs" dxfId="8" priority="24" operator="equal">
      <formula>"&gt;90%"</formula>
    </cfRule>
  </conditionalFormatting>
  <conditionalFormatting sqref="L56">
    <cfRule type="cellIs" dxfId="7" priority="9" operator="equal">
      <formula>"""% cumple"""</formula>
    </cfRule>
    <cfRule type="cellIs" dxfId="6" priority="10" operator="equal">
      <formula>"% cumple"</formula>
    </cfRule>
    <cfRule type="cellIs" dxfId="5" priority="11" operator="equal">
      <formula>"N/A"</formula>
    </cfRule>
    <cfRule type="cellIs" dxfId="4" priority="12" operator="greaterThan">
      <formula>0.9</formula>
    </cfRule>
    <cfRule type="cellIs" dxfId="3" priority="13" operator="between">
      <formula>0.65</formula>
      <formula>0.9</formula>
    </cfRule>
    <cfRule type="cellIs" dxfId="2" priority="14" operator="equal">
      <formula>"N/A"</formula>
    </cfRule>
    <cfRule type="cellIs" dxfId="1" priority="15" operator="greaterThan">
      <formula>90</formula>
    </cfRule>
    <cfRule type="cellIs" dxfId="0" priority="16" operator="equal">
      <formula>"&gt;90%"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sheetPr>
  <dimension ref="A1:M20"/>
  <sheetViews>
    <sheetView zoomScale="80" zoomScaleNormal="80" workbookViewId="0">
      <selection activeCell="J10" sqref="J10"/>
    </sheetView>
  </sheetViews>
  <sheetFormatPr baseColWidth="10" defaultColWidth="9.140625" defaultRowHeight="12.75"/>
  <cols>
    <col min="1" max="1" width="13.140625" style="154" customWidth="1"/>
    <col min="2" max="2" width="10.85546875" style="154" customWidth="1"/>
    <col min="3" max="3" width="25.140625" style="154" customWidth="1"/>
    <col min="4" max="4" width="10.85546875" style="154" customWidth="1"/>
    <col min="5" max="5" width="23.28515625" style="154" customWidth="1"/>
    <col min="6" max="6" width="25.42578125" style="154" customWidth="1"/>
    <col min="7" max="7" width="23.42578125" style="154" customWidth="1"/>
    <col min="8" max="8" width="12" style="154" customWidth="1"/>
    <col min="9" max="9" width="14.42578125" style="154" customWidth="1"/>
    <col min="10" max="10" width="12.28515625" style="154" customWidth="1"/>
    <col min="11" max="11" width="14.85546875" style="154" customWidth="1"/>
    <col min="12" max="12" width="16" style="154" customWidth="1"/>
    <col min="13" max="13" width="10.7109375" style="154" customWidth="1"/>
    <col min="14" max="16384" width="9.140625" style="154"/>
  </cols>
  <sheetData>
    <row r="1" spans="1:13" ht="25.5" customHeight="1" thickBot="1">
      <c r="A1" s="180" t="s">
        <v>442</v>
      </c>
      <c r="B1" s="181"/>
      <c r="C1" s="181"/>
      <c r="D1" s="181"/>
      <c r="E1" s="181"/>
      <c r="F1" s="181"/>
      <c r="G1" s="181"/>
      <c r="H1" s="181"/>
      <c r="I1" s="181"/>
      <c r="J1" s="181"/>
      <c r="K1" s="181"/>
      <c r="L1" s="182"/>
      <c r="M1" s="183"/>
    </row>
    <row r="2" spans="1:13" s="173" customFormat="1" ht="25.5" customHeight="1" thickBot="1">
      <c r="A2" s="174"/>
      <c r="B2" s="171"/>
      <c r="C2" s="171"/>
      <c r="D2" s="171"/>
      <c r="E2" s="171"/>
      <c r="F2" s="171"/>
      <c r="G2" s="171"/>
      <c r="H2" s="171"/>
      <c r="I2" s="171"/>
      <c r="J2" s="171"/>
      <c r="K2" s="171"/>
      <c r="L2" s="172"/>
      <c r="M2" s="175"/>
    </row>
    <row r="3" spans="1:13" ht="24.95" customHeight="1" thickBot="1">
      <c r="A3" s="346" t="s">
        <v>248</v>
      </c>
      <c r="B3" s="347"/>
      <c r="C3" s="329"/>
      <c r="D3" s="348"/>
      <c r="E3" s="348"/>
      <c r="F3" s="348"/>
      <c r="G3" s="330"/>
      <c r="H3" s="153"/>
      <c r="I3" s="153"/>
      <c r="J3" s="153"/>
      <c r="K3" s="153"/>
      <c r="L3" s="153"/>
      <c r="M3" s="176"/>
    </row>
    <row r="4" spans="1:13" ht="12.75" customHeight="1" thickBot="1">
      <c r="A4" s="177"/>
      <c r="B4" s="153"/>
      <c r="C4" s="153"/>
      <c r="D4" s="153"/>
      <c r="E4" s="153"/>
      <c r="F4" s="153"/>
      <c r="G4" s="153"/>
      <c r="H4" s="153"/>
      <c r="I4" s="343"/>
      <c r="J4" s="325"/>
      <c r="K4" s="326"/>
      <c r="L4" s="153"/>
      <c r="M4" s="176"/>
    </row>
    <row r="5" spans="1:13" ht="15.95" customHeight="1" thickBot="1">
      <c r="A5" s="346" t="s">
        <v>251</v>
      </c>
      <c r="B5" s="345"/>
      <c r="C5" s="329"/>
      <c r="D5" s="348"/>
      <c r="E5" s="348"/>
      <c r="F5" s="348"/>
      <c r="G5" s="330"/>
      <c r="H5" s="153"/>
      <c r="I5" s="343"/>
      <c r="J5" s="327"/>
      <c r="K5" s="328"/>
      <c r="L5" s="153"/>
      <c r="M5" s="176"/>
    </row>
    <row r="6" spans="1:13" ht="11.1" customHeight="1" thickBot="1">
      <c r="A6" s="177"/>
      <c r="B6" s="153"/>
      <c r="C6" s="153"/>
      <c r="D6" s="153"/>
      <c r="E6" s="153"/>
      <c r="F6" s="153"/>
      <c r="G6" s="153"/>
      <c r="H6" s="153"/>
      <c r="I6" s="153"/>
      <c r="J6" s="153"/>
      <c r="K6" s="153"/>
      <c r="L6" s="153"/>
      <c r="M6" s="176"/>
    </row>
    <row r="7" spans="1:13" ht="15.95" customHeight="1" thickBot="1">
      <c r="A7" s="344" t="s">
        <v>253</v>
      </c>
      <c r="B7" s="343"/>
      <c r="C7" s="329"/>
      <c r="D7" s="348"/>
      <c r="E7" s="348"/>
      <c r="F7" s="348"/>
      <c r="G7" s="330"/>
      <c r="H7" s="153"/>
      <c r="I7" s="304"/>
      <c r="J7" s="329"/>
      <c r="K7" s="330"/>
      <c r="L7" s="153"/>
      <c r="M7" s="176"/>
    </row>
    <row r="8" spans="1:13" ht="11.1" customHeight="1" thickBot="1">
      <c r="A8" s="177"/>
      <c r="B8" s="153"/>
      <c r="C8" s="153"/>
      <c r="D8" s="153"/>
      <c r="E8" s="153"/>
      <c r="F8" s="153"/>
      <c r="G8" s="153"/>
      <c r="H8" s="153"/>
      <c r="I8" s="349"/>
      <c r="J8" s="349"/>
      <c r="K8" s="349"/>
      <c r="L8" s="153"/>
      <c r="M8" s="176"/>
    </row>
    <row r="9" spans="1:13" ht="20.25" customHeight="1" thickBot="1">
      <c r="A9" s="342" t="s">
        <v>254</v>
      </c>
      <c r="B9" s="343"/>
      <c r="C9" s="329"/>
      <c r="D9" s="348"/>
      <c r="E9" s="348"/>
      <c r="F9" s="348"/>
      <c r="G9" s="330"/>
      <c r="H9" s="153"/>
      <c r="I9" s="349"/>
      <c r="J9" s="349"/>
      <c r="K9" s="349"/>
      <c r="L9" s="153"/>
      <c r="M9" s="176"/>
    </row>
    <row r="10" spans="1:13" ht="20.100000000000001" customHeight="1" thickBot="1">
      <c r="A10" s="331" t="s">
        <v>247</v>
      </c>
      <c r="B10" s="332"/>
      <c r="C10" s="332"/>
      <c r="D10" s="332"/>
      <c r="E10" s="332"/>
      <c r="F10" s="332"/>
      <c r="G10" s="332"/>
      <c r="H10" s="332"/>
      <c r="I10" s="332"/>
      <c r="J10" s="332"/>
      <c r="K10" s="332"/>
      <c r="L10" s="178"/>
      <c r="M10" s="179"/>
    </row>
    <row r="11" spans="1:13" ht="26.25" customHeight="1" thickBot="1">
      <c r="A11" s="333" t="s">
        <v>407</v>
      </c>
      <c r="B11" s="334"/>
      <c r="C11" s="334"/>
      <c r="D11" s="335"/>
      <c r="E11" s="339" t="s">
        <v>408</v>
      </c>
      <c r="F11" s="340"/>
      <c r="G11" s="340"/>
      <c r="H11" s="340"/>
      <c r="I11" s="341"/>
      <c r="J11" s="336" t="s">
        <v>255</v>
      </c>
      <c r="K11" s="337"/>
      <c r="L11" s="337"/>
      <c r="M11" s="338"/>
    </row>
    <row r="12" spans="1:13" ht="45" customHeight="1" thickBot="1">
      <c r="A12" s="155" t="s">
        <v>258</v>
      </c>
      <c r="B12" s="303" t="s">
        <v>259</v>
      </c>
      <c r="C12" s="155" t="s">
        <v>260</v>
      </c>
      <c r="D12" s="155" t="s">
        <v>261</v>
      </c>
      <c r="E12" s="155" t="s">
        <v>409</v>
      </c>
      <c r="F12" s="155" t="s">
        <v>410</v>
      </c>
      <c r="G12" s="303" t="s">
        <v>411</v>
      </c>
      <c r="H12" s="303" t="s">
        <v>263</v>
      </c>
      <c r="I12" s="303" t="s">
        <v>264</v>
      </c>
      <c r="J12" s="155" t="s">
        <v>412</v>
      </c>
      <c r="K12" s="303" t="s">
        <v>266</v>
      </c>
      <c r="L12" s="155" t="s">
        <v>5</v>
      </c>
      <c r="M12" s="155" t="s">
        <v>267</v>
      </c>
    </row>
    <row r="13" spans="1:13" ht="100.5" customHeight="1" thickBot="1">
      <c r="A13" s="156" t="s">
        <v>270</v>
      </c>
      <c r="B13" s="301" t="s">
        <v>271</v>
      </c>
      <c r="C13" s="156" t="s">
        <v>272</v>
      </c>
      <c r="D13" s="156" t="s">
        <v>273</v>
      </c>
      <c r="E13" s="156" t="s">
        <v>274</v>
      </c>
      <c r="F13" s="156" t="s">
        <v>275</v>
      </c>
      <c r="G13" s="301" t="s">
        <v>276</v>
      </c>
      <c r="H13" s="301" t="s">
        <v>486</v>
      </c>
      <c r="I13" s="301" t="s">
        <v>277</v>
      </c>
      <c r="J13" s="157" t="s">
        <v>278</v>
      </c>
      <c r="K13" s="302" t="s">
        <v>279</v>
      </c>
      <c r="L13" s="156" t="s">
        <v>281</v>
      </c>
      <c r="M13" s="156" t="s">
        <v>282</v>
      </c>
    </row>
    <row r="14" spans="1:13" ht="154.5" customHeight="1" thickBot="1">
      <c r="A14" s="156" t="s">
        <v>270</v>
      </c>
      <c r="B14" s="301" t="s">
        <v>271</v>
      </c>
      <c r="C14" s="156" t="s">
        <v>272</v>
      </c>
      <c r="D14" s="156" t="s">
        <v>273</v>
      </c>
      <c r="E14" s="156" t="s">
        <v>413</v>
      </c>
      <c r="F14" s="156" t="s">
        <v>487</v>
      </c>
      <c r="G14" s="301" t="s">
        <v>414</v>
      </c>
      <c r="H14" s="301" t="s">
        <v>486</v>
      </c>
      <c r="I14" s="301" t="s">
        <v>415</v>
      </c>
      <c r="J14" s="185" t="s">
        <v>416</v>
      </c>
      <c r="K14" s="302" t="s">
        <v>306</v>
      </c>
      <c r="L14" s="156" t="s">
        <v>417</v>
      </c>
      <c r="M14" s="156" t="s">
        <v>282</v>
      </c>
    </row>
    <row r="15" spans="1:13" ht="116.1" customHeight="1" thickBot="1">
      <c r="A15" s="156" t="s">
        <v>270</v>
      </c>
      <c r="B15" s="301" t="s">
        <v>293</v>
      </c>
      <c r="C15" s="156" t="s">
        <v>294</v>
      </c>
      <c r="D15" s="156" t="s">
        <v>273</v>
      </c>
      <c r="E15" s="156" t="s">
        <v>295</v>
      </c>
      <c r="F15" s="156" t="s">
        <v>296</v>
      </c>
      <c r="G15" s="301" t="s">
        <v>297</v>
      </c>
      <c r="H15" s="301" t="s">
        <v>486</v>
      </c>
      <c r="I15" s="301" t="s">
        <v>277</v>
      </c>
      <c r="J15" s="157" t="s">
        <v>278</v>
      </c>
      <c r="K15" s="302" t="s">
        <v>279</v>
      </c>
      <c r="L15" s="156" t="s">
        <v>281</v>
      </c>
      <c r="M15" s="156" t="s">
        <v>282</v>
      </c>
    </row>
    <row r="16" spans="1:13" ht="72" customHeight="1" thickBot="1">
      <c r="A16" s="156" t="s">
        <v>270</v>
      </c>
      <c r="B16" s="301" t="s">
        <v>302</v>
      </c>
      <c r="C16" s="156" t="s">
        <v>303</v>
      </c>
      <c r="D16" s="156" t="s">
        <v>273</v>
      </c>
      <c r="E16" s="156" t="s">
        <v>308</v>
      </c>
      <c r="F16" s="156" t="s">
        <v>309</v>
      </c>
      <c r="G16" s="301" t="s">
        <v>310</v>
      </c>
      <c r="H16" s="301" t="s">
        <v>311</v>
      </c>
      <c r="I16" s="301" t="s">
        <v>312</v>
      </c>
      <c r="J16" s="185" t="s">
        <v>305</v>
      </c>
      <c r="K16" s="302" t="s">
        <v>306</v>
      </c>
      <c r="L16" s="156" t="s">
        <v>307</v>
      </c>
      <c r="M16" s="156" t="s">
        <v>282</v>
      </c>
    </row>
    <row r="17" spans="1:13" ht="162" customHeight="1" thickBot="1">
      <c r="A17" s="156" t="s">
        <v>270</v>
      </c>
      <c r="B17" s="301" t="s">
        <v>302</v>
      </c>
      <c r="C17" s="156" t="s">
        <v>303</v>
      </c>
      <c r="D17" s="156" t="s">
        <v>273</v>
      </c>
      <c r="E17" s="156" t="s">
        <v>318</v>
      </c>
      <c r="F17" s="156" t="s">
        <v>319</v>
      </c>
      <c r="G17" s="301" t="s">
        <v>320</v>
      </c>
      <c r="H17" s="301" t="s">
        <v>311</v>
      </c>
      <c r="I17" s="301" t="s">
        <v>321</v>
      </c>
      <c r="J17" s="185" t="s">
        <v>305</v>
      </c>
      <c r="K17" s="302" t="s">
        <v>306</v>
      </c>
      <c r="L17" s="156" t="s">
        <v>322</v>
      </c>
      <c r="M17" s="156" t="s">
        <v>282</v>
      </c>
    </row>
    <row r="18" spans="1:13" ht="98.25" customHeight="1" thickBot="1">
      <c r="A18" s="156" t="s">
        <v>270</v>
      </c>
      <c r="B18" s="301" t="s">
        <v>302</v>
      </c>
      <c r="C18" s="156" t="s">
        <v>303</v>
      </c>
      <c r="D18" s="156" t="s">
        <v>273</v>
      </c>
      <c r="E18" s="156" t="s">
        <v>304</v>
      </c>
      <c r="F18" s="156" t="s">
        <v>275</v>
      </c>
      <c r="G18" s="301" t="s">
        <v>276</v>
      </c>
      <c r="H18" s="301" t="s">
        <v>486</v>
      </c>
      <c r="I18" s="301" t="s">
        <v>277</v>
      </c>
      <c r="J18" s="185" t="s">
        <v>305</v>
      </c>
      <c r="K18" s="302" t="s">
        <v>306</v>
      </c>
      <c r="L18" s="156" t="s">
        <v>307</v>
      </c>
      <c r="M18" s="156" t="s">
        <v>282</v>
      </c>
    </row>
    <row r="19" spans="1:13" ht="93" customHeight="1" thickBot="1">
      <c r="A19" s="156" t="s">
        <v>418</v>
      </c>
      <c r="B19" s="301" t="s">
        <v>419</v>
      </c>
      <c r="C19" s="156" t="s">
        <v>420</v>
      </c>
      <c r="D19" s="156" t="s">
        <v>273</v>
      </c>
      <c r="E19" s="156" t="s">
        <v>421</v>
      </c>
      <c r="F19" s="156" t="s">
        <v>422</v>
      </c>
      <c r="G19" s="301" t="s">
        <v>423</v>
      </c>
      <c r="H19" s="301" t="s">
        <v>486</v>
      </c>
      <c r="I19" s="301" t="s">
        <v>277</v>
      </c>
      <c r="J19" s="157" t="s">
        <v>278</v>
      </c>
      <c r="K19" s="302" t="s">
        <v>279</v>
      </c>
      <c r="L19" s="156" t="s">
        <v>281</v>
      </c>
      <c r="M19" s="156" t="s">
        <v>282</v>
      </c>
    </row>
    <row r="20" spans="1:13">
      <c r="A20" s="184"/>
      <c r="B20" s="184"/>
      <c r="C20" s="184"/>
      <c r="D20" s="184"/>
      <c r="E20" s="184"/>
      <c r="F20" s="184"/>
      <c r="G20" s="184"/>
      <c r="H20" s="184"/>
      <c r="I20" s="184"/>
      <c r="J20" s="184"/>
      <c r="K20" s="184"/>
      <c r="L20" s="184"/>
      <c r="M20" s="184"/>
    </row>
  </sheetData>
  <pageMargins left="0" right="0" top="0" bottom="0" header="0.5" footer="0.5"/>
  <pageSetup pageOrder="overThenDown" orientation="landscape"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X57"/>
  <sheetViews>
    <sheetView zoomScaleNormal="100" workbookViewId="0">
      <selection activeCell="M8" sqref="M8"/>
    </sheetView>
  </sheetViews>
  <sheetFormatPr baseColWidth="10" defaultColWidth="9.140625" defaultRowHeight="12.75"/>
  <cols>
    <col min="1" max="1" width="4.7109375" style="159" bestFit="1" customWidth="1"/>
    <col min="2" max="2" width="8" style="159" customWidth="1"/>
    <col min="3" max="3" width="10.28515625" style="159" customWidth="1"/>
    <col min="4" max="4" width="9.5703125" style="159" customWidth="1"/>
    <col min="5" max="5" width="7.7109375" style="159" customWidth="1"/>
    <col min="6" max="6" width="19.5703125" style="159" customWidth="1"/>
    <col min="7" max="7" width="31.42578125" style="159" customWidth="1"/>
    <col min="8" max="8" width="24.5703125" style="159" customWidth="1"/>
    <col min="9" max="9" width="15.140625" style="159" customWidth="1"/>
    <col min="10" max="10" width="12.5703125" style="159" customWidth="1"/>
    <col min="11" max="11" width="15.28515625" style="159" customWidth="1"/>
    <col min="12" max="12" width="9.5703125" style="159" customWidth="1"/>
    <col min="13" max="13" width="10.28515625" style="159" customWidth="1"/>
    <col min="14" max="14" width="17" style="159" bestFit="1" customWidth="1"/>
    <col min="15" max="15" width="3.85546875" style="159" customWidth="1"/>
    <col min="16" max="16" width="7.5703125" style="159" customWidth="1"/>
    <col min="17" max="17" width="7.42578125" style="159" customWidth="1"/>
    <col min="18" max="18" width="27.85546875" style="159" customWidth="1"/>
    <col min="19" max="19" width="3.28515625" style="159" customWidth="1"/>
    <col min="20" max="20" width="8.42578125" style="159" customWidth="1"/>
    <col min="21" max="21" width="9.140625" style="159" customWidth="1"/>
    <col min="22" max="22" width="32.85546875" style="159" customWidth="1"/>
    <col min="23" max="23" width="65.7109375" style="159" bestFit="1" customWidth="1"/>
    <col min="24" max="24" width="4.7109375" style="159" bestFit="1" customWidth="1"/>
    <col min="25" max="16384" width="9.140625" style="159"/>
  </cols>
  <sheetData>
    <row r="1" spans="1:24" s="154" customFormat="1" ht="19.5" customHeight="1" thickBot="1">
      <c r="A1" s="407" t="s">
        <v>443</v>
      </c>
      <c r="B1" s="408"/>
      <c r="C1" s="409"/>
      <c r="D1" s="409"/>
      <c r="E1" s="409"/>
      <c r="F1" s="409"/>
      <c r="G1" s="409"/>
      <c r="H1" s="409"/>
      <c r="I1" s="409"/>
      <c r="J1" s="409"/>
      <c r="K1" s="409"/>
      <c r="L1" s="410"/>
      <c r="M1" s="411"/>
      <c r="N1" s="412"/>
      <c r="O1" s="412"/>
      <c r="P1" s="412"/>
      <c r="Q1" s="412"/>
      <c r="R1" s="412"/>
      <c r="S1" s="412"/>
      <c r="T1" s="412"/>
      <c r="U1" s="412"/>
      <c r="V1" s="412"/>
      <c r="W1" s="413"/>
    </row>
    <row r="2" spans="1:24" s="173" customFormat="1" ht="19.5" customHeight="1" thickBot="1">
      <c r="A2" s="174"/>
      <c r="B2" s="171"/>
      <c r="C2" s="171"/>
      <c r="D2" s="171"/>
      <c r="E2" s="171"/>
      <c r="F2" s="171"/>
      <c r="G2" s="171"/>
      <c r="H2" s="171"/>
      <c r="I2" s="171"/>
      <c r="J2" s="171"/>
      <c r="K2" s="171"/>
    </row>
    <row r="3" spans="1:24" ht="19.5" customHeight="1" thickBot="1">
      <c r="A3" s="158"/>
      <c r="B3" s="402" t="s">
        <v>248</v>
      </c>
      <c r="C3" s="401"/>
      <c r="D3" s="404"/>
      <c r="E3" s="405"/>
      <c r="F3" s="405"/>
      <c r="G3" s="405"/>
      <c r="H3" s="406"/>
      <c r="I3" s="158"/>
      <c r="J3" s="158"/>
      <c r="K3" s="158"/>
      <c r="L3" s="158"/>
      <c r="M3" s="158"/>
      <c r="N3" s="158"/>
      <c r="O3" s="158"/>
      <c r="P3" s="158"/>
      <c r="Q3" s="158"/>
      <c r="R3" s="158"/>
      <c r="S3" s="158"/>
      <c r="T3" s="158"/>
      <c r="U3" s="158"/>
      <c r="V3" s="158"/>
      <c r="W3" s="158"/>
      <c r="X3" s="158"/>
    </row>
    <row r="4" spans="1:24" ht="19.5" customHeight="1" thickBot="1">
      <c r="A4" s="158"/>
      <c r="B4" s="158"/>
      <c r="C4" s="158"/>
      <c r="D4" s="158"/>
      <c r="E4" s="158"/>
      <c r="F4" s="158"/>
      <c r="G4" s="158"/>
      <c r="H4" s="158"/>
      <c r="K4" s="350" t="s">
        <v>249</v>
      </c>
      <c r="L4" s="352" t="s">
        <v>250</v>
      </c>
      <c r="M4" s="353"/>
      <c r="N4" s="158"/>
      <c r="O4" s="158"/>
      <c r="P4" s="158"/>
      <c r="Q4" s="158"/>
      <c r="R4" s="158"/>
      <c r="S4" s="158"/>
      <c r="T4" s="158"/>
      <c r="U4" s="158"/>
      <c r="V4" s="158"/>
      <c r="W4" s="158"/>
      <c r="X4" s="158"/>
    </row>
    <row r="5" spans="1:24" ht="19.5" customHeight="1" thickBot="1">
      <c r="A5" s="158"/>
      <c r="B5" s="403" t="s">
        <v>251</v>
      </c>
      <c r="C5" s="305"/>
      <c r="D5" s="404"/>
      <c r="E5" s="405"/>
      <c r="F5" s="405"/>
      <c r="G5" s="405"/>
      <c r="H5" s="406"/>
      <c r="I5" s="350"/>
      <c r="J5" s="350"/>
      <c r="K5" s="350"/>
      <c r="L5" s="350"/>
      <c r="M5" s="158"/>
      <c r="N5" s="158"/>
      <c r="O5" s="158"/>
      <c r="P5" s="158"/>
      <c r="Q5" s="158"/>
      <c r="R5" s="158"/>
      <c r="S5" s="158"/>
      <c r="T5" s="158"/>
      <c r="U5" s="158"/>
      <c r="V5" s="158"/>
      <c r="W5" s="158"/>
      <c r="X5" s="158"/>
    </row>
    <row r="6" spans="1:24" ht="19.5" customHeight="1" thickBot="1">
      <c r="A6" s="158"/>
      <c r="B6" s="158"/>
      <c r="C6" s="158"/>
      <c r="D6" s="158"/>
      <c r="E6" s="158"/>
      <c r="F6" s="158"/>
      <c r="G6" s="158"/>
      <c r="H6" s="158"/>
      <c r="K6" s="351" t="s">
        <v>252</v>
      </c>
      <c r="L6" s="425">
        <v>2022</v>
      </c>
      <c r="M6" s="158"/>
      <c r="N6" s="158"/>
      <c r="O6" s="158"/>
      <c r="P6" s="158"/>
      <c r="Q6" s="158"/>
      <c r="R6" s="158"/>
      <c r="S6" s="158"/>
      <c r="T6" s="158"/>
      <c r="U6" s="158"/>
      <c r="V6" s="158"/>
      <c r="W6" s="158"/>
      <c r="X6" s="158"/>
    </row>
    <row r="7" spans="1:24" ht="19.5" customHeight="1" thickBot="1">
      <c r="A7" s="158"/>
      <c r="B7" s="402" t="s">
        <v>253</v>
      </c>
      <c r="C7" s="305"/>
      <c r="D7" s="404"/>
      <c r="E7" s="405"/>
      <c r="F7" s="405"/>
      <c r="G7" s="405"/>
      <c r="H7" s="406"/>
      <c r="I7" s="305"/>
      <c r="J7" s="305"/>
      <c r="K7" s="158"/>
      <c r="L7" s="158"/>
      <c r="M7" s="158"/>
      <c r="N7" s="158"/>
      <c r="O7" s="158"/>
      <c r="P7" s="158"/>
      <c r="Q7" s="158"/>
      <c r="R7" s="158"/>
      <c r="S7" s="158"/>
      <c r="T7" s="158"/>
      <c r="U7" s="158"/>
      <c r="V7" s="158"/>
      <c r="W7" s="158"/>
      <c r="X7" s="158"/>
    </row>
    <row r="8" spans="1:24" ht="19.5" customHeight="1" thickBot="1">
      <c r="A8" s="158"/>
      <c r="B8" s="158"/>
      <c r="C8" s="158"/>
      <c r="D8" s="158"/>
      <c r="E8" s="158"/>
      <c r="F8" s="158"/>
      <c r="G8" s="158"/>
      <c r="H8" s="158"/>
      <c r="I8" s="305"/>
      <c r="J8" s="305"/>
      <c r="K8" s="305"/>
      <c r="L8" s="305"/>
      <c r="M8" s="158"/>
      <c r="N8" s="158"/>
      <c r="O8" s="158"/>
      <c r="P8" s="158"/>
      <c r="Q8" s="158"/>
      <c r="R8" s="158"/>
      <c r="S8" s="158"/>
      <c r="T8" s="158"/>
      <c r="U8" s="158"/>
      <c r="V8" s="158"/>
      <c r="W8" s="158"/>
      <c r="X8" s="158"/>
    </row>
    <row r="9" spans="1:24" ht="19.5" customHeight="1" thickBot="1">
      <c r="A9" s="158"/>
      <c r="B9" s="402" t="s">
        <v>254</v>
      </c>
      <c r="C9" s="305"/>
      <c r="D9" s="404"/>
      <c r="E9" s="405"/>
      <c r="F9" s="405"/>
      <c r="G9" s="405"/>
      <c r="H9" s="406"/>
      <c r="I9" s="305"/>
      <c r="J9" s="305"/>
      <c r="K9" s="305"/>
      <c r="L9" s="305"/>
      <c r="M9" s="158"/>
      <c r="N9" s="158"/>
      <c r="O9" s="158"/>
      <c r="P9" s="158"/>
      <c r="Q9" s="158"/>
      <c r="R9" s="158"/>
      <c r="S9" s="158"/>
      <c r="T9" s="158"/>
      <c r="U9" s="158"/>
      <c r="V9" s="158"/>
      <c r="W9" s="158"/>
      <c r="X9" s="158"/>
    </row>
    <row r="10" spans="1:24" ht="19.5" customHeight="1">
      <c r="A10" s="158"/>
      <c r="B10" s="305"/>
      <c r="C10" s="305"/>
      <c r="D10" s="305"/>
      <c r="E10" s="305"/>
      <c r="F10" s="305"/>
      <c r="G10" s="305"/>
      <c r="H10" s="305"/>
      <c r="I10" s="305"/>
      <c r="J10" s="305"/>
      <c r="K10" s="305"/>
      <c r="L10" s="158"/>
      <c r="M10" s="158"/>
      <c r="N10" s="158"/>
      <c r="O10" s="158"/>
      <c r="P10" s="158"/>
      <c r="Q10" s="158"/>
      <c r="R10" s="158"/>
      <c r="S10" s="158"/>
      <c r="T10" s="158"/>
      <c r="U10" s="158"/>
      <c r="V10" s="158"/>
      <c r="W10" s="158"/>
      <c r="X10" s="158"/>
    </row>
    <row r="11" spans="1:24" ht="19.5" customHeight="1" thickBot="1">
      <c r="A11" s="158"/>
      <c r="B11" s="400" t="s">
        <v>247</v>
      </c>
      <c r="C11" s="400" t="s">
        <v>247</v>
      </c>
      <c r="D11" s="400" t="s">
        <v>247</v>
      </c>
      <c r="E11" s="400" t="s">
        <v>247</v>
      </c>
      <c r="F11" s="400" t="s">
        <v>247</v>
      </c>
      <c r="G11" s="400" t="s">
        <v>247</v>
      </c>
      <c r="H11" s="400" t="s">
        <v>247</v>
      </c>
      <c r="I11" s="400" t="s">
        <v>247</v>
      </c>
      <c r="J11" s="400" t="s">
        <v>247</v>
      </c>
      <c r="K11" s="400" t="s">
        <v>247</v>
      </c>
      <c r="L11" s="400" t="s">
        <v>247</v>
      </c>
      <c r="M11" s="158"/>
      <c r="N11" s="158"/>
      <c r="O11" s="158"/>
      <c r="P11" s="158"/>
      <c r="Q11" s="158"/>
      <c r="R11" s="158"/>
      <c r="S11" s="158"/>
      <c r="T11" s="158"/>
      <c r="U11" s="158"/>
      <c r="V11" s="158"/>
      <c r="W11" s="158"/>
      <c r="X11" s="158"/>
    </row>
    <row r="12" spans="1:24" ht="42" customHeight="1" thickBot="1">
      <c r="A12" s="158"/>
      <c r="B12" s="360" t="s">
        <v>407</v>
      </c>
      <c r="C12" s="361"/>
      <c r="D12" s="361"/>
      <c r="E12" s="362"/>
      <c r="F12" s="363" t="s">
        <v>408</v>
      </c>
      <c r="G12" s="364"/>
      <c r="H12" s="364"/>
      <c r="I12" s="364"/>
      <c r="J12" s="364"/>
      <c r="K12" s="365" t="s">
        <v>255</v>
      </c>
      <c r="L12" s="366"/>
      <c r="M12" s="366"/>
      <c r="N12" s="366"/>
      <c r="O12" s="367"/>
      <c r="P12" s="368" t="s">
        <v>256</v>
      </c>
      <c r="Q12" s="369"/>
      <c r="R12" s="369"/>
      <c r="S12" s="370"/>
      <c r="T12" s="371" t="s">
        <v>257</v>
      </c>
      <c r="U12" s="356"/>
      <c r="V12" s="356"/>
      <c r="W12" s="357"/>
      <c r="X12" s="158"/>
    </row>
    <row r="13" spans="1:24" ht="45" customHeight="1" thickBot="1">
      <c r="A13" s="158"/>
      <c r="B13" s="373" t="s">
        <v>258</v>
      </c>
      <c r="C13" s="374" t="s">
        <v>259</v>
      </c>
      <c r="D13" s="375" t="s">
        <v>260</v>
      </c>
      <c r="E13" s="375" t="s">
        <v>261</v>
      </c>
      <c r="F13" s="375" t="s">
        <v>409</v>
      </c>
      <c r="G13" s="375" t="s">
        <v>424</v>
      </c>
      <c r="H13" s="374" t="s">
        <v>262</v>
      </c>
      <c r="I13" s="375" t="s">
        <v>263</v>
      </c>
      <c r="J13" s="374" t="s">
        <v>264</v>
      </c>
      <c r="K13" s="375" t="s">
        <v>265</v>
      </c>
      <c r="L13" s="374" t="s">
        <v>266</v>
      </c>
      <c r="M13" s="375" t="s">
        <v>425</v>
      </c>
      <c r="N13" s="375" t="s">
        <v>5</v>
      </c>
      <c r="O13" s="375" t="s">
        <v>267</v>
      </c>
      <c r="P13" s="375" t="s">
        <v>426</v>
      </c>
      <c r="Q13" s="375" t="s">
        <v>427</v>
      </c>
      <c r="R13" s="375" t="s">
        <v>268</v>
      </c>
      <c r="S13" s="375" t="s">
        <v>267</v>
      </c>
      <c r="T13" s="372" t="s">
        <v>269</v>
      </c>
      <c r="U13" s="354" t="s">
        <v>268</v>
      </c>
      <c r="V13" s="354"/>
      <c r="W13" s="355"/>
      <c r="X13" s="158"/>
    </row>
    <row r="14" spans="1:24" s="305" customFormat="1" ht="17.25" customHeight="1" thickBot="1">
      <c r="A14" s="358"/>
      <c r="B14" s="376"/>
      <c r="C14" s="377"/>
      <c r="D14" s="378"/>
      <c r="E14" s="378"/>
      <c r="F14" s="378"/>
      <c r="G14" s="378"/>
      <c r="H14" s="377"/>
      <c r="I14" s="378"/>
      <c r="J14" s="377"/>
      <c r="K14" s="378"/>
      <c r="L14" s="399"/>
      <c r="M14" s="378"/>
      <c r="N14" s="378"/>
      <c r="O14" s="378"/>
      <c r="P14" s="378"/>
      <c r="Q14" s="378"/>
      <c r="R14" s="378"/>
      <c r="S14" s="378"/>
      <c r="T14" s="372"/>
      <c r="U14" s="359" t="s">
        <v>284</v>
      </c>
      <c r="V14" s="160" t="s">
        <v>285</v>
      </c>
      <c r="W14" s="160" t="s">
        <v>286</v>
      </c>
      <c r="X14" s="158"/>
    </row>
    <row r="15" spans="1:24" ht="69" customHeight="1" thickBot="1">
      <c r="A15" s="158"/>
      <c r="B15" s="390"/>
      <c r="C15" s="391"/>
      <c r="D15" s="390"/>
      <c r="E15" s="390"/>
      <c r="F15" s="390"/>
      <c r="G15" s="390"/>
      <c r="H15" s="391"/>
      <c r="I15" s="390"/>
      <c r="J15" s="391"/>
      <c r="K15" s="390"/>
      <c r="L15" s="391"/>
      <c r="M15" s="390"/>
      <c r="N15" s="390"/>
      <c r="O15" s="390"/>
      <c r="P15" s="390"/>
      <c r="Q15" s="386"/>
      <c r="R15" s="390"/>
      <c r="S15" s="390"/>
      <c r="T15" s="390"/>
      <c r="U15" s="161" t="s">
        <v>283</v>
      </c>
      <c r="V15" s="162" t="s">
        <v>287</v>
      </c>
      <c r="W15" s="163" t="s">
        <v>489</v>
      </c>
      <c r="X15" s="158"/>
    </row>
    <row r="16" spans="1:24" ht="57.95" customHeight="1" thickBot="1">
      <c r="A16" s="158"/>
      <c r="B16" s="390"/>
      <c r="C16" s="391"/>
      <c r="D16" s="390"/>
      <c r="E16" s="390"/>
      <c r="F16" s="390"/>
      <c r="G16" s="390"/>
      <c r="H16" s="391"/>
      <c r="I16" s="390"/>
      <c r="J16" s="391"/>
      <c r="K16" s="390"/>
      <c r="L16" s="391"/>
      <c r="M16" s="390"/>
      <c r="N16" s="390"/>
      <c r="O16" s="390"/>
      <c r="P16" s="390"/>
      <c r="Q16" s="386"/>
      <c r="R16" s="390"/>
      <c r="S16" s="390"/>
      <c r="T16" s="390"/>
      <c r="U16" s="161" t="s">
        <v>283</v>
      </c>
      <c r="V16" s="162" t="s">
        <v>288</v>
      </c>
      <c r="W16" s="163" t="s">
        <v>490</v>
      </c>
      <c r="X16" s="158"/>
    </row>
    <row r="17" spans="1:24" ht="57.95" customHeight="1" thickBot="1">
      <c r="A17" s="158"/>
      <c r="B17" s="390" t="s">
        <v>270</v>
      </c>
      <c r="C17" s="391" t="s">
        <v>271</v>
      </c>
      <c r="D17" s="390" t="s">
        <v>272</v>
      </c>
      <c r="E17" s="390" t="s">
        <v>273</v>
      </c>
      <c r="F17" s="390" t="s">
        <v>274</v>
      </c>
      <c r="G17" s="390" t="s">
        <v>275</v>
      </c>
      <c r="H17" s="391" t="s">
        <v>276</v>
      </c>
      <c r="I17" s="390" t="s">
        <v>486</v>
      </c>
      <c r="J17" s="391" t="s">
        <v>277</v>
      </c>
      <c r="K17" s="390" t="s">
        <v>278</v>
      </c>
      <c r="L17" s="391" t="s">
        <v>279</v>
      </c>
      <c r="M17" s="390" t="s">
        <v>280</v>
      </c>
      <c r="N17" s="390" t="s">
        <v>281</v>
      </c>
      <c r="O17" s="390" t="s">
        <v>282</v>
      </c>
      <c r="P17" s="390" t="s">
        <v>283</v>
      </c>
      <c r="Q17" s="386">
        <v>100</v>
      </c>
      <c r="R17" s="390" t="s">
        <v>488</v>
      </c>
      <c r="S17" s="390" t="s">
        <v>247</v>
      </c>
      <c r="T17" s="390" t="s">
        <v>283</v>
      </c>
      <c r="U17" s="161" t="s">
        <v>283</v>
      </c>
      <c r="V17" s="162" t="s">
        <v>289</v>
      </c>
      <c r="W17" s="163" t="s">
        <v>298</v>
      </c>
      <c r="X17" s="158"/>
    </row>
    <row r="18" spans="1:24" ht="81" customHeight="1" thickBot="1">
      <c r="A18" s="158"/>
      <c r="B18" s="390"/>
      <c r="C18" s="391"/>
      <c r="D18" s="390"/>
      <c r="E18" s="390"/>
      <c r="F18" s="390"/>
      <c r="G18" s="390"/>
      <c r="H18" s="391"/>
      <c r="I18" s="390"/>
      <c r="J18" s="391"/>
      <c r="K18" s="390"/>
      <c r="L18" s="391"/>
      <c r="M18" s="390"/>
      <c r="N18" s="390"/>
      <c r="O18" s="390"/>
      <c r="P18" s="390"/>
      <c r="Q18" s="386"/>
      <c r="R18" s="390"/>
      <c r="S18" s="390"/>
      <c r="T18" s="390"/>
      <c r="U18" s="161" t="s">
        <v>283</v>
      </c>
      <c r="V18" s="162" t="s">
        <v>290</v>
      </c>
      <c r="W18" s="163" t="s">
        <v>299</v>
      </c>
      <c r="X18" s="158"/>
    </row>
    <row r="19" spans="1:24" ht="69" customHeight="1" thickBot="1">
      <c r="A19" s="158"/>
      <c r="B19" s="390"/>
      <c r="C19" s="391"/>
      <c r="D19" s="390"/>
      <c r="E19" s="390"/>
      <c r="F19" s="390"/>
      <c r="G19" s="390"/>
      <c r="H19" s="391"/>
      <c r="I19" s="390"/>
      <c r="J19" s="391"/>
      <c r="K19" s="390"/>
      <c r="L19" s="391"/>
      <c r="M19" s="390"/>
      <c r="N19" s="390"/>
      <c r="O19" s="390"/>
      <c r="P19" s="390"/>
      <c r="Q19" s="386"/>
      <c r="R19" s="390"/>
      <c r="S19" s="390"/>
      <c r="T19" s="390"/>
      <c r="U19" s="161" t="s">
        <v>283</v>
      </c>
      <c r="V19" s="162" t="s">
        <v>291</v>
      </c>
      <c r="W19" s="163" t="s">
        <v>300</v>
      </c>
      <c r="X19" s="158"/>
    </row>
    <row r="20" spans="1:24" ht="57.95" customHeight="1" thickBot="1">
      <c r="A20" s="158"/>
      <c r="B20" s="390"/>
      <c r="C20" s="391"/>
      <c r="D20" s="390"/>
      <c r="E20" s="390"/>
      <c r="F20" s="390"/>
      <c r="G20" s="390"/>
      <c r="H20" s="391"/>
      <c r="I20" s="390"/>
      <c r="J20" s="391"/>
      <c r="K20" s="390"/>
      <c r="L20" s="391"/>
      <c r="M20" s="390"/>
      <c r="N20" s="390"/>
      <c r="O20" s="390"/>
      <c r="P20" s="390"/>
      <c r="Q20" s="386"/>
      <c r="R20" s="390"/>
      <c r="S20" s="390"/>
      <c r="T20" s="390"/>
      <c r="U20" s="161" t="s">
        <v>283</v>
      </c>
      <c r="V20" s="162" t="s">
        <v>292</v>
      </c>
      <c r="W20" s="163" t="s">
        <v>301</v>
      </c>
      <c r="X20" s="158"/>
    </row>
    <row r="21" spans="1:24" ht="108" customHeight="1" thickBot="1">
      <c r="A21" s="158"/>
      <c r="B21" s="393"/>
      <c r="C21" s="394"/>
      <c r="D21" s="393"/>
      <c r="E21" s="393"/>
      <c r="F21" s="393"/>
      <c r="G21" s="393"/>
      <c r="H21" s="394"/>
      <c r="I21" s="396"/>
      <c r="J21" s="394"/>
      <c r="K21" s="393"/>
      <c r="L21" s="394"/>
      <c r="M21" s="393"/>
      <c r="N21" s="393"/>
      <c r="O21" s="393"/>
      <c r="P21" s="393"/>
      <c r="Q21" s="395"/>
      <c r="R21" s="393"/>
      <c r="S21" s="393"/>
      <c r="T21" s="393"/>
      <c r="U21" s="164" t="s">
        <v>283</v>
      </c>
      <c r="V21" s="165" t="s">
        <v>287</v>
      </c>
      <c r="W21" s="166" t="s">
        <v>493</v>
      </c>
      <c r="X21" s="158"/>
    </row>
    <row r="22" spans="1:24" ht="63.75" customHeight="1" thickBot="1">
      <c r="A22" s="158"/>
      <c r="B22" s="380"/>
      <c r="C22" s="383"/>
      <c r="D22" s="380"/>
      <c r="E22" s="380"/>
      <c r="F22" s="380"/>
      <c r="G22" s="380"/>
      <c r="H22" s="383"/>
      <c r="I22" s="390"/>
      <c r="J22" s="383"/>
      <c r="K22" s="380"/>
      <c r="L22" s="383"/>
      <c r="M22" s="380"/>
      <c r="N22" s="380"/>
      <c r="O22" s="380"/>
      <c r="P22" s="380"/>
      <c r="Q22" s="388"/>
      <c r="R22" s="380"/>
      <c r="S22" s="380"/>
      <c r="T22" s="380"/>
      <c r="U22" s="164" t="s">
        <v>283</v>
      </c>
      <c r="V22" s="165" t="s">
        <v>288</v>
      </c>
      <c r="W22" s="166" t="s">
        <v>494</v>
      </c>
      <c r="X22" s="158"/>
    </row>
    <row r="23" spans="1:24" ht="123.75" customHeight="1" thickBot="1">
      <c r="A23" s="158"/>
      <c r="B23" s="380" t="s">
        <v>270</v>
      </c>
      <c r="C23" s="383" t="s">
        <v>271</v>
      </c>
      <c r="D23" s="380" t="s">
        <v>272</v>
      </c>
      <c r="E23" s="380" t="s">
        <v>273</v>
      </c>
      <c r="F23" s="380" t="s">
        <v>428</v>
      </c>
      <c r="G23" s="380" t="s">
        <v>491</v>
      </c>
      <c r="H23" s="383" t="s">
        <v>414</v>
      </c>
      <c r="I23" s="390" t="s">
        <v>486</v>
      </c>
      <c r="J23" s="383" t="s">
        <v>415</v>
      </c>
      <c r="K23" s="380" t="s">
        <v>416</v>
      </c>
      <c r="L23" s="383" t="s">
        <v>306</v>
      </c>
      <c r="M23" s="380" t="s">
        <v>429</v>
      </c>
      <c r="N23" s="380" t="s">
        <v>417</v>
      </c>
      <c r="O23" s="380" t="s">
        <v>282</v>
      </c>
      <c r="P23" s="380" t="s">
        <v>283</v>
      </c>
      <c r="Q23" s="388">
        <v>20</v>
      </c>
      <c r="R23" s="397" t="s">
        <v>492</v>
      </c>
      <c r="S23" s="380" t="s">
        <v>247</v>
      </c>
      <c r="T23" s="380" t="s">
        <v>283</v>
      </c>
      <c r="U23" s="164" t="s">
        <v>283</v>
      </c>
      <c r="V23" s="165" t="s">
        <v>289</v>
      </c>
      <c r="W23" s="166" t="s">
        <v>430</v>
      </c>
      <c r="X23" s="158"/>
    </row>
    <row r="24" spans="1:24" ht="69" customHeight="1" thickBot="1">
      <c r="A24" s="158"/>
      <c r="B24" s="380"/>
      <c r="C24" s="383"/>
      <c r="D24" s="380"/>
      <c r="E24" s="380"/>
      <c r="F24" s="380"/>
      <c r="G24" s="380"/>
      <c r="H24" s="383"/>
      <c r="I24" s="390"/>
      <c r="J24" s="383"/>
      <c r="K24" s="380"/>
      <c r="L24" s="383"/>
      <c r="M24" s="380"/>
      <c r="N24" s="380"/>
      <c r="O24" s="380"/>
      <c r="P24" s="380"/>
      <c r="Q24" s="388"/>
      <c r="R24" s="380"/>
      <c r="S24" s="380"/>
      <c r="T24" s="380"/>
      <c r="U24" s="164" t="s">
        <v>283</v>
      </c>
      <c r="V24" s="165" t="s">
        <v>290</v>
      </c>
      <c r="W24" s="166" t="s">
        <v>431</v>
      </c>
      <c r="X24" s="158"/>
    </row>
    <row r="25" spans="1:24" ht="67.5" customHeight="1" thickBot="1">
      <c r="A25" s="158"/>
      <c r="B25" s="380"/>
      <c r="C25" s="383"/>
      <c r="D25" s="380"/>
      <c r="E25" s="380"/>
      <c r="F25" s="380"/>
      <c r="G25" s="380"/>
      <c r="H25" s="383"/>
      <c r="I25" s="390"/>
      <c r="J25" s="383"/>
      <c r="K25" s="380"/>
      <c r="L25" s="383"/>
      <c r="M25" s="380"/>
      <c r="N25" s="380"/>
      <c r="O25" s="380"/>
      <c r="P25" s="380"/>
      <c r="Q25" s="388"/>
      <c r="R25" s="380"/>
      <c r="S25" s="380"/>
      <c r="T25" s="380"/>
      <c r="U25" s="164" t="s">
        <v>283</v>
      </c>
      <c r="V25" s="165" t="s">
        <v>291</v>
      </c>
      <c r="W25" s="166" t="s">
        <v>432</v>
      </c>
      <c r="X25" s="158"/>
    </row>
    <row r="26" spans="1:24" ht="54.75" customHeight="1" thickBot="1">
      <c r="A26" s="158"/>
      <c r="B26" s="381"/>
      <c r="C26" s="384"/>
      <c r="D26" s="381"/>
      <c r="E26" s="381"/>
      <c r="F26" s="381"/>
      <c r="G26" s="381"/>
      <c r="H26" s="384"/>
      <c r="I26" s="392"/>
      <c r="J26" s="384"/>
      <c r="K26" s="381"/>
      <c r="L26" s="384"/>
      <c r="M26" s="381"/>
      <c r="N26" s="381"/>
      <c r="O26" s="381"/>
      <c r="P26" s="381"/>
      <c r="Q26" s="389"/>
      <c r="R26" s="381"/>
      <c r="S26" s="381"/>
      <c r="T26" s="381"/>
      <c r="U26" s="164" t="s">
        <v>283</v>
      </c>
      <c r="V26" s="165" t="s">
        <v>292</v>
      </c>
      <c r="W26" s="166" t="s">
        <v>433</v>
      </c>
      <c r="X26" s="158"/>
    </row>
    <row r="27" spans="1:24" ht="72" customHeight="1" thickBot="1">
      <c r="A27" s="158"/>
      <c r="B27" s="379"/>
      <c r="C27" s="382"/>
      <c r="D27" s="379"/>
      <c r="E27" s="379"/>
      <c r="F27" s="379"/>
      <c r="G27" s="379"/>
      <c r="H27" s="382"/>
      <c r="I27" s="398"/>
      <c r="J27" s="382"/>
      <c r="K27" s="379"/>
      <c r="L27" s="382"/>
      <c r="M27" s="379"/>
      <c r="N27" s="379"/>
      <c r="O27" s="379"/>
      <c r="P27" s="379"/>
      <c r="Q27" s="385"/>
      <c r="R27" s="379"/>
      <c r="S27" s="379"/>
      <c r="T27" s="379"/>
      <c r="U27" s="161" t="s">
        <v>283</v>
      </c>
      <c r="V27" s="162" t="s">
        <v>287</v>
      </c>
      <c r="W27" s="163" t="s">
        <v>496</v>
      </c>
      <c r="X27" s="158"/>
    </row>
    <row r="28" spans="1:24" ht="57.95" customHeight="1" thickBot="1">
      <c r="A28" s="158"/>
      <c r="B28" s="380"/>
      <c r="C28" s="383"/>
      <c r="D28" s="380"/>
      <c r="E28" s="380"/>
      <c r="F28" s="380"/>
      <c r="G28" s="380"/>
      <c r="H28" s="383"/>
      <c r="I28" s="390"/>
      <c r="J28" s="383"/>
      <c r="K28" s="380"/>
      <c r="L28" s="383"/>
      <c r="M28" s="380"/>
      <c r="N28" s="380"/>
      <c r="O28" s="380"/>
      <c r="P28" s="380"/>
      <c r="Q28" s="386"/>
      <c r="R28" s="380"/>
      <c r="S28" s="380"/>
      <c r="T28" s="380"/>
      <c r="U28" s="161" t="s">
        <v>283</v>
      </c>
      <c r="V28" s="162" t="s">
        <v>288</v>
      </c>
      <c r="W28" s="163" t="s">
        <v>497</v>
      </c>
      <c r="X28" s="158"/>
    </row>
    <row r="29" spans="1:24" ht="57.95" customHeight="1" thickBot="1">
      <c r="A29" s="158"/>
      <c r="B29" s="380" t="s">
        <v>270</v>
      </c>
      <c r="C29" s="383" t="s">
        <v>293</v>
      </c>
      <c r="D29" s="380" t="s">
        <v>294</v>
      </c>
      <c r="E29" s="380" t="s">
        <v>273</v>
      </c>
      <c r="F29" s="380" t="s">
        <v>295</v>
      </c>
      <c r="G29" s="380" t="s">
        <v>296</v>
      </c>
      <c r="H29" s="383" t="s">
        <v>297</v>
      </c>
      <c r="I29" s="390" t="s">
        <v>486</v>
      </c>
      <c r="J29" s="383" t="s">
        <v>277</v>
      </c>
      <c r="K29" s="380" t="s">
        <v>278</v>
      </c>
      <c r="L29" s="383" t="s">
        <v>279</v>
      </c>
      <c r="M29" s="380" t="s">
        <v>280</v>
      </c>
      <c r="N29" s="380" t="s">
        <v>281</v>
      </c>
      <c r="O29" s="380" t="s">
        <v>282</v>
      </c>
      <c r="P29" s="380" t="s">
        <v>283</v>
      </c>
      <c r="Q29" s="386">
        <v>90</v>
      </c>
      <c r="R29" s="380" t="s">
        <v>495</v>
      </c>
      <c r="S29" s="380" t="s">
        <v>247</v>
      </c>
      <c r="T29" s="380" t="s">
        <v>283</v>
      </c>
      <c r="U29" s="161" t="s">
        <v>283</v>
      </c>
      <c r="V29" s="162" t="s">
        <v>289</v>
      </c>
      <c r="W29" s="163" t="s">
        <v>298</v>
      </c>
      <c r="X29" s="158"/>
    </row>
    <row r="30" spans="1:24" ht="81" customHeight="1" thickBot="1">
      <c r="A30" s="158"/>
      <c r="B30" s="380"/>
      <c r="C30" s="383"/>
      <c r="D30" s="380"/>
      <c r="E30" s="380"/>
      <c r="F30" s="380"/>
      <c r="G30" s="380"/>
      <c r="H30" s="383"/>
      <c r="I30" s="390"/>
      <c r="J30" s="383"/>
      <c r="K30" s="380"/>
      <c r="L30" s="383"/>
      <c r="M30" s="380"/>
      <c r="N30" s="380"/>
      <c r="O30" s="380"/>
      <c r="P30" s="380"/>
      <c r="Q30" s="386"/>
      <c r="R30" s="380"/>
      <c r="S30" s="380"/>
      <c r="T30" s="380"/>
      <c r="U30" s="161" t="s">
        <v>283</v>
      </c>
      <c r="V30" s="162" t="s">
        <v>290</v>
      </c>
      <c r="W30" s="163" t="s">
        <v>299</v>
      </c>
      <c r="X30" s="158"/>
    </row>
    <row r="31" spans="1:24" ht="69" customHeight="1" thickBot="1">
      <c r="A31" s="158"/>
      <c r="B31" s="380"/>
      <c r="C31" s="383"/>
      <c r="D31" s="380"/>
      <c r="E31" s="380"/>
      <c r="F31" s="380"/>
      <c r="G31" s="380"/>
      <c r="H31" s="383"/>
      <c r="I31" s="390"/>
      <c r="J31" s="383"/>
      <c r="K31" s="380"/>
      <c r="L31" s="383"/>
      <c r="M31" s="380"/>
      <c r="N31" s="380"/>
      <c r="O31" s="380"/>
      <c r="P31" s="380"/>
      <c r="Q31" s="386"/>
      <c r="R31" s="380"/>
      <c r="S31" s="380"/>
      <c r="T31" s="380"/>
      <c r="U31" s="161" t="s">
        <v>283</v>
      </c>
      <c r="V31" s="162" t="s">
        <v>291</v>
      </c>
      <c r="W31" s="163" t="s">
        <v>300</v>
      </c>
      <c r="X31" s="158"/>
    </row>
    <row r="32" spans="1:24" ht="57.95" customHeight="1" thickBot="1">
      <c r="A32" s="158"/>
      <c r="B32" s="381"/>
      <c r="C32" s="384"/>
      <c r="D32" s="381"/>
      <c r="E32" s="381"/>
      <c r="F32" s="381"/>
      <c r="G32" s="381"/>
      <c r="H32" s="384"/>
      <c r="I32" s="392"/>
      <c r="J32" s="384"/>
      <c r="K32" s="381"/>
      <c r="L32" s="384"/>
      <c r="M32" s="381"/>
      <c r="N32" s="381"/>
      <c r="O32" s="381"/>
      <c r="P32" s="381"/>
      <c r="Q32" s="387"/>
      <c r="R32" s="381"/>
      <c r="S32" s="381"/>
      <c r="T32" s="381"/>
      <c r="U32" s="161" t="s">
        <v>283</v>
      </c>
      <c r="V32" s="162" t="s">
        <v>292</v>
      </c>
      <c r="W32" s="163" t="s">
        <v>301</v>
      </c>
      <c r="X32" s="158"/>
    </row>
    <row r="33" spans="1:24" ht="81" customHeight="1" thickBot="1">
      <c r="A33" s="158"/>
      <c r="B33" s="379"/>
      <c r="C33" s="382"/>
      <c r="D33" s="379"/>
      <c r="E33" s="379"/>
      <c r="F33" s="379"/>
      <c r="G33" s="379"/>
      <c r="H33" s="382"/>
      <c r="I33" s="398"/>
      <c r="J33" s="382"/>
      <c r="K33" s="379"/>
      <c r="L33" s="382"/>
      <c r="M33" s="379"/>
      <c r="N33" s="379"/>
      <c r="O33" s="379"/>
      <c r="P33" s="379"/>
      <c r="Q33" s="385"/>
      <c r="R33" s="379"/>
      <c r="S33" s="379"/>
      <c r="T33" s="379"/>
      <c r="U33" s="161" t="s">
        <v>283</v>
      </c>
      <c r="V33" s="162" t="s">
        <v>287</v>
      </c>
      <c r="W33" s="163" t="s">
        <v>498</v>
      </c>
      <c r="X33" s="158"/>
    </row>
    <row r="34" spans="1:24" ht="57.95" customHeight="1" thickBot="1">
      <c r="A34" s="158"/>
      <c r="B34" s="380"/>
      <c r="C34" s="383"/>
      <c r="D34" s="380"/>
      <c r="E34" s="380"/>
      <c r="F34" s="380"/>
      <c r="G34" s="380"/>
      <c r="H34" s="383"/>
      <c r="I34" s="390"/>
      <c r="J34" s="383"/>
      <c r="K34" s="380"/>
      <c r="L34" s="383"/>
      <c r="M34" s="380"/>
      <c r="N34" s="380"/>
      <c r="O34" s="380"/>
      <c r="P34" s="380"/>
      <c r="Q34" s="386"/>
      <c r="R34" s="380"/>
      <c r="S34" s="380"/>
      <c r="T34" s="380"/>
      <c r="U34" s="161" t="s">
        <v>283</v>
      </c>
      <c r="V34" s="162" t="s">
        <v>288</v>
      </c>
      <c r="W34" s="163" t="s">
        <v>499</v>
      </c>
      <c r="X34" s="158"/>
    </row>
    <row r="35" spans="1:24" ht="73.5" customHeight="1" thickBot="1">
      <c r="A35" s="158"/>
      <c r="B35" s="380" t="s">
        <v>270</v>
      </c>
      <c r="C35" s="383" t="s">
        <v>302</v>
      </c>
      <c r="D35" s="380" t="s">
        <v>303</v>
      </c>
      <c r="E35" s="380" t="s">
        <v>273</v>
      </c>
      <c r="F35" s="380" t="s">
        <v>304</v>
      </c>
      <c r="G35" s="380" t="s">
        <v>275</v>
      </c>
      <c r="H35" s="383" t="s">
        <v>276</v>
      </c>
      <c r="I35" s="390" t="s">
        <v>486</v>
      </c>
      <c r="J35" s="383" t="s">
        <v>277</v>
      </c>
      <c r="K35" s="380" t="s">
        <v>305</v>
      </c>
      <c r="L35" s="383" t="s">
        <v>306</v>
      </c>
      <c r="M35" s="380" t="s">
        <v>280</v>
      </c>
      <c r="N35" s="380" t="s">
        <v>307</v>
      </c>
      <c r="O35" s="380" t="s">
        <v>282</v>
      </c>
      <c r="P35" s="380" t="s">
        <v>283</v>
      </c>
      <c r="Q35" s="386">
        <v>100</v>
      </c>
      <c r="R35" s="380" t="s">
        <v>488</v>
      </c>
      <c r="S35" s="380" t="s">
        <v>247</v>
      </c>
      <c r="T35" s="380" t="s">
        <v>283</v>
      </c>
      <c r="U35" s="161" t="s">
        <v>283</v>
      </c>
      <c r="V35" s="162" t="s">
        <v>289</v>
      </c>
      <c r="W35" s="163" t="s">
        <v>298</v>
      </c>
      <c r="X35" s="158"/>
    </row>
    <row r="36" spans="1:24" ht="81" customHeight="1" thickBot="1">
      <c r="A36" s="158"/>
      <c r="B36" s="380"/>
      <c r="C36" s="383"/>
      <c r="D36" s="380"/>
      <c r="E36" s="380"/>
      <c r="F36" s="380"/>
      <c r="G36" s="380"/>
      <c r="H36" s="383"/>
      <c r="I36" s="390"/>
      <c r="J36" s="383"/>
      <c r="K36" s="380"/>
      <c r="L36" s="383"/>
      <c r="M36" s="380"/>
      <c r="N36" s="380"/>
      <c r="O36" s="380"/>
      <c r="P36" s="380"/>
      <c r="Q36" s="386"/>
      <c r="R36" s="380"/>
      <c r="S36" s="380"/>
      <c r="T36" s="380"/>
      <c r="U36" s="161" t="s">
        <v>283</v>
      </c>
      <c r="V36" s="162" t="s">
        <v>290</v>
      </c>
      <c r="W36" s="163" t="s">
        <v>299</v>
      </c>
      <c r="X36" s="158"/>
    </row>
    <row r="37" spans="1:24" ht="69" customHeight="1" thickBot="1">
      <c r="A37" s="158"/>
      <c r="B37" s="380"/>
      <c r="C37" s="383"/>
      <c r="D37" s="380"/>
      <c r="E37" s="380"/>
      <c r="F37" s="380"/>
      <c r="G37" s="380"/>
      <c r="H37" s="383"/>
      <c r="I37" s="390"/>
      <c r="J37" s="383"/>
      <c r="K37" s="380"/>
      <c r="L37" s="383"/>
      <c r="M37" s="380"/>
      <c r="N37" s="380"/>
      <c r="O37" s="380"/>
      <c r="P37" s="380"/>
      <c r="Q37" s="386"/>
      <c r="R37" s="380"/>
      <c r="S37" s="380"/>
      <c r="T37" s="380"/>
      <c r="U37" s="161" t="s">
        <v>283</v>
      </c>
      <c r="V37" s="162" t="s">
        <v>291</v>
      </c>
      <c r="W37" s="163" t="s">
        <v>300</v>
      </c>
      <c r="X37" s="158"/>
    </row>
    <row r="38" spans="1:24" ht="57.95" customHeight="1" thickBot="1">
      <c r="A38" s="158"/>
      <c r="B38" s="381"/>
      <c r="C38" s="384"/>
      <c r="D38" s="381"/>
      <c r="E38" s="381"/>
      <c r="F38" s="381"/>
      <c r="G38" s="381"/>
      <c r="H38" s="384"/>
      <c r="I38" s="392"/>
      <c r="J38" s="384"/>
      <c r="K38" s="381"/>
      <c r="L38" s="384"/>
      <c r="M38" s="381"/>
      <c r="N38" s="381"/>
      <c r="O38" s="381"/>
      <c r="P38" s="381"/>
      <c r="Q38" s="387"/>
      <c r="R38" s="381"/>
      <c r="S38" s="381"/>
      <c r="T38" s="381"/>
      <c r="U38" s="161" t="s">
        <v>283</v>
      </c>
      <c r="V38" s="162" t="s">
        <v>292</v>
      </c>
      <c r="W38" s="163" t="s">
        <v>301</v>
      </c>
      <c r="X38" s="158"/>
    </row>
    <row r="39" spans="1:24" ht="93" customHeight="1" thickBot="1">
      <c r="A39" s="158"/>
      <c r="B39" s="379"/>
      <c r="C39" s="382"/>
      <c r="D39" s="379"/>
      <c r="E39" s="379"/>
      <c r="F39" s="379"/>
      <c r="G39" s="379"/>
      <c r="H39" s="382"/>
      <c r="I39" s="398"/>
      <c r="J39" s="382"/>
      <c r="K39" s="379"/>
      <c r="L39" s="382"/>
      <c r="M39" s="379"/>
      <c r="N39" s="379"/>
      <c r="O39" s="379"/>
      <c r="P39" s="379"/>
      <c r="Q39" s="385"/>
      <c r="R39" s="379"/>
      <c r="S39" s="379"/>
      <c r="T39" s="379"/>
      <c r="U39" s="161" t="s">
        <v>283</v>
      </c>
      <c r="V39" s="162" t="s">
        <v>287</v>
      </c>
      <c r="W39" s="163" t="s">
        <v>323</v>
      </c>
      <c r="X39" s="158"/>
    </row>
    <row r="40" spans="1:24" ht="80.25" customHeight="1" thickBot="1">
      <c r="A40" s="158"/>
      <c r="B40" s="380"/>
      <c r="C40" s="383"/>
      <c r="D40" s="380"/>
      <c r="E40" s="380"/>
      <c r="F40" s="380"/>
      <c r="G40" s="380"/>
      <c r="H40" s="383"/>
      <c r="I40" s="390"/>
      <c r="J40" s="383"/>
      <c r="K40" s="380"/>
      <c r="L40" s="383"/>
      <c r="M40" s="380"/>
      <c r="N40" s="380"/>
      <c r="O40" s="380"/>
      <c r="P40" s="380"/>
      <c r="Q40" s="386"/>
      <c r="R40" s="380"/>
      <c r="S40" s="380"/>
      <c r="T40" s="380"/>
      <c r="U40" s="161" t="s">
        <v>283</v>
      </c>
      <c r="V40" s="162" t="s">
        <v>288</v>
      </c>
      <c r="W40" s="163" t="s">
        <v>434</v>
      </c>
      <c r="X40" s="158"/>
    </row>
    <row r="41" spans="1:24" ht="57.95" customHeight="1" thickBot="1">
      <c r="A41" s="158"/>
      <c r="B41" s="380" t="s">
        <v>270</v>
      </c>
      <c r="C41" s="383" t="s">
        <v>302</v>
      </c>
      <c r="D41" s="380" t="s">
        <v>303</v>
      </c>
      <c r="E41" s="380" t="s">
        <v>273</v>
      </c>
      <c r="F41" s="380" t="s">
        <v>318</v>
      </c>
      <c r="G41" s="380" t="s">
        <v>319</v>
      </c>
      <c r="H41" s="383" t="s">
        <v>320</v>
      </c>
      <c r="I41" s="390" t="s">
        <v>311</v>
      </c>
      <c r="J41" s="383" t="s">
        <v>321</v>
      </c>
      <c r="K41" s="380" t="s">
        <v>305</v>
      </c>
      <c r="L41" s="383" t="s">
        <v>306</v>
      </c>
      <c r="M41" s="380" t="s">
        <v>280</v>
      </c>
      <c r="N41" s="380" t="s">
        <v>322</v>
      </c>
      <c r="O41" s="380" t="s">
        <v>282</v>
      </c>
      <c r="P41" s="380" t="s">
        <v>283</v>
      </c>
      <c r="Q41" s="386">
        <v>100</v>
      </c>
      <c r="R41" s="380" t="s">
        <v>488</v>
      </c>
      <c r="S41" s="380" t="s">
        <v>247</v>
      </c>
      <c r="T41" s="380" t="s">
        <v>283</v>
      </c>
      <c r="U41" s="161" t="s">
        <v>283</v>
      </c>
      <c r="V41" s="162" t="s">
        <v>289</v>
      </c>
      <c r="W41" s="163" t="s">
        <v>324</v>
      </c>
      <c r="X41" s="158"/>
    </row>
    <row r="42" spans="1:24" ht="69" customHeight="1" thickBot="1">
      <c r="A42" s="158"/>
      <c r="B42" s="380"/>
      <c r="C42" s="383"/>
      <c r="D42" s="380"/>
      <c r="E42" s="380"/>
      <c r="F42" s="380"/>
      <c r="G42" s="380"/>
      <c r="H42" s="383"/>
      <c r="I42" s="390"/>
      <c r="J42" s="383"/>
      <c r="K42" s="380"/>
      <c r="L42" s="383"/>
      <c r="M42" s="380"/>
      <c r="N42" s="380"/>
      <c r="O42" s="380"/>
      <c r="P42" s="380"/>
      <c r="Q42" s="386"/>
      <c r="R42" s="380"/>
      <c r="S42" s="380"/>
      <c r="T42" s="380"/>
      <c r="U42" s="161" t="s">
        <v>283</v>
      </c>
      <c r="V42" s="162" t="s">
        <v>290</v>
      </c>
      <c r="W42" s="163" t="s">
        <v>325</v>
      </c>
      <c r="X42" s="158"/>
    </row>
    <row r="43" spans="1:24" ht="69" customHeight="1" thickBot="1">
      <c r="A43" s="158"/>
      <c r="B43" s="380"/>
      <c r="C43" s="383"/>
      <c r="D43" s="380"/>
      <c r="E43" s="380"/>
      <c r="F43" s="380"/>
      <c r="G43" s="380"/>
      <c r="H43" s="383"/>
      <c r="I43" s="390"/>
      <c r="J43" s="383"/>
      <c r="K43" s="380"/>
      <c r="L43" s="383"/>
      <c r="M43" s="380"/>
      <c r="N43" s="380"/>
      <c r="O43" s="380"/>
      <c r="P43" s="380"/>
      <c r="Q43" s="386"/>
      <c r="R43" s="380"/>
      <c r="S43" s="380"/>
      <c r="T43" s="380"/>
      <c r="U43" s="161" t="s">
        <v>283</v>
      </c>
      <c r="V43" s="162" t="s">
        <v>291</v>
      </c>
      <c r="W43" s="163" t="s">
        <v>326</v>
      </c>
      <c r="X43" s="158"/>
    </row>
    <row r="44" spans="1:24" ht="57.95" customHeight="1" thickBot="1">
      <c r="A44" s="158"/>
      <c r="B44" s="381"/>
      <c r="C44" s="384"/>
      <c r="D44" s="381"/>
      <c r="E44" s="381"/>
      <c r="F44" s="381"/>
      <c r="G44" s="381"/>
      <c r="H44" s="384"/>
      <c r="I44" s="392"/>
      <c r="J44" s="384"/>
      <c r="K44" s="381"/>
      <c r="L44" s="384"/>
      <c r="M44" s="381"/>
      <c r="N44" s="381"/>
      <c r="O44" s="381"/>
      <c r="P44" s="381"/>
      <c r="Q44" s="387"/>
      <c r="R44" s="381"/>
      <c r="S44" s="381"/>
      <c r="T44" s="381"/>
      <c r="U44" s="161" t="s">
        <v>283</v>
      </c>
      <c r="V44" s="162" t="s">
        <v>292</v>
      </c>
      <c r="W44" s="163" t="s">
        <v>327</v>
      </c>
      <c r="X44" s="158"/>
    </row>
    <row r="45" spans="1:24" ht="69" customHeight="1" thickBot="1">
      <c r="A45" s="158"/>
      <c r="B45" s="379"/>
      <c r="C45" s="382"/>
      <c r="D45" s="379"/>
      <c r="E45" s="379"/>
      <c r="F45" s="379"/>
      <c r="G45" s="379"/>
      <c r="H45" s="382"/>
      <c r="I45" s="398"/>
      <c r="J45" s="382"/>
      <c r="K45" s="379"/>
      <c r="L45" s="382"/>
      <c r="M45" s="379"/>
      <c r="N45" s="379"/>
      <c r="O45" s="379"/>
      <c r="P45" s="379"/>
      <c r="Q45" s="385"/>
      <c r="R45" s="379"/>
      <c r="S45" s="379"/>
      <c r="T45" s="379"/>
      <c r="U45" s="161" t="s">
        <v>283</v>
      </c>
      <c r="V45" s="162" t="s">
        <v>287</v>
      </c>
      <c r="W45" s="163" t="s">
        <v>313</v>
      </c>
      <c r="X45" s="158"/>
    </row>
    <row r="46" spans="1:24" ht="39.950000000000003" customHeight="1" thickBot="1">
      <c r="A46" s="158"/>
      <c r="B46" s="380"/>
      <c r="C46" s="383"/>
      <c r="D46" s="380"/>
      <c r="E46" s="380"/>
      <c r="F46" s="380"/>
      <c r="G46" s="380"/>
      <c r="H46" s="383"/>
      <c r="I46" s="390"/>
      <c r="J46" s="383"/>
      <c r="K46" s="380"/>
      <c r="L46" s="383"/>
      <c r="M46" s="380"/>
      <c r="N46" s="380"/>
      <c r="O46" s="380"/>
      <c r="P46" s="380"/>
      <c r="Q46" s="386"/>
      <c r="R46" s="380"/>
      <c r="S46" s="380"/>
      <c r="T46" s="380"/>
      <c r="U46" s="161" t="s">
        <v>283</v>
      </c>
      <c r="V46" s="162" t="s">
        <v>288</v>
      </c>
      <c r="W46" s="163" t="s">
        <v>314</v>
      </c>
      <c r="X46" s="158"/>
    </row>
    <row r="47" spans="1:24" ht="73.5" customHeight="1" thickBot="1">
      <c r="A47" s="158"/>
      <c r="B47" s="380" t="s">
        <v>270</v>
      </c>
      <c r="C47" s="383" t="s">
        <v>302</v>
      </c>
      <c r="D47" s="380" t="s">
        <v>303</v>
      </c>
      <c r="E47" s="380" t="s">
        <v>273</v>
      </c>
      <c r="F47" s="380" t="s">
        <v>308</v>
      </c>
      <c r="G47" s="380" t="s">
        <v>309</v>
      </c>
      <c r="H47" s="383" t="s">
        <v>310</v>
      </c>
      <c r="I47" s="390" t="s">
        <v>311</v>
      </c>
      <c r="J47" s="383" t="s">
        <v>312</v>
      </c>
      <c r="K47" s="380" t="s">
        <v>305</v>
      </c>
      <c r="L47" s="383" t="s">
        <v>306</v>
      </c>
      <c r="M47" s="380" t="s">
        <v>280</v>
      </c>
      <c r="N47" s="380" t="s">
        <v>307</v>
      </c>
      <c r="O47" s="380" t="s">
        <v>282</v>
      </c>
      <c r="P47" s="380" t="s">
        <v>283</v>
      </c>
      <c r="Q47" s="386">
        <v>100</v>
      </c>
      <c r="R47" s="380" t="s">
        <v>435</v>
      </c>
      <c r="S47" s="380" t="s">
        <v>247</v>
      </c>
      <c r="T47" s="380" t="s">
        <v>283</v>
      </c>
      <c r="U47" s="161" t="s">
        <v>283</v>
      </c>
      <c r="V47" s="162" t="s">
        <v>289</v>
      </c>
      <c r="W47" s="163" t="s">
        <v>315</v>
      </c>
      <c r="X47" s="158"/>
    </row>
    <row r="48" spans="1:24" ht="39.950000000000003" customHeight="1" thickBot="1">
      <c r="A48" s="158"/>
      <c r="B48" s="380"/>
      <c r="C48" s="383"/>
      <c r="D48" s="380"/>
      <c r="E48" s="380"/>
      <c r="F48" s="380"/>
      <c r="G48" s="380"/>
      <c r="H48" s="383"/>
      <c r="I48" s="390"/>
      <c r="J48" s="383"/>
      <c r="K48" s="380"/>
      <c r="L48" s="383"/>
      <c r="M48" s="380"/>
      <c r="N48" s="380"/>
      <c r="O48" s="380"/>
      <c r="P48" s="380"/>
      <c r="Q48" s="386"/>
      <c r="R48" s="380"/>
      <c r="S48" s="380"/>
      <c r="T48" s="380"/>
      <c r="U48" s="161" t="s">
        <v>283</v>
      </c>
      <c r="V48" s="162" t="s">
        <v>290</v>
      </c>
      <c r="W48" s="163" t="s">
        <v>316</v>
      </c>
      <c r="X48" s="158"/>
    </row>
    <row r="49" spans="1:24" ht="39.950000000000003" customHeight="1" thickBot="1">
      <c r="A49" s="158"/>
      <c r="B49" s="380"/>
      <c r="C49" s="383"/>
      <c r="D49" s="380"/>
      <c r="E49" s="380"/>
      <c r="F49" s="380"/>
      <c r="G49" s="380"/>
      <c r="H49" s="383"/>
      <c r="I49" s="390"/>
      <c r="J49" s="383"/>
      <c r="K49" s="380"/>
      <c r="L49" s="383"/>
      <c r="M49" s="380"/>
      <c r="N49" s="380"/>
      <c r="O49" s="380"/>
      <c r="P49" s="380"/>
      <c r="Q49" s="386"/>
      <c r="R49" s="380"/>
      <c r="S49" s="380"/>
      <c r="T49" s="380"/>
      <c r="U49" s="161" t="s">
        <v>283</v>
      </c>
      <c r="V49" s="162" t="s">
        <v>291</v>
      </c>
      <c r="W49" s="163" t="s">
        <v>436</v>
      </c>
      <c r="X49" s="158"/>
    </row>
    <row r="50" spans="1:24" ht="45.95" customHeight="1" thickBot="1">
      <c r="A50" s="158"/>
      <c r="B50" s="381"/>
      <c r="C50" s="384"/>
      <c r="D50" s="381"/>
      <c r="E50" s="381"/>
      <c r="F50" s="381"/>
      <c r="G50" s="381"/>
      <c r="H50" s="384"/>
      <c r="I50" s="392"/>
      <c r="J50" s="384"/>
      <c r="K50" s="381"/>
      <c r="L50" s="384"/>
      <c r="M50" s="381"/>
      <c r="N50" s="381"/>
      <c r="O50" s="381"/>
      <c r="P50" s="381"/>
      <c r="Q50" s="387"/>
      <c r="R50" s="381"/>
      <c r="S50" s="381"/>
      <c r="T50" s="381"/>
      <c r="U50" s="161" t="s">
        <v>283</v>
      </c>
      <c r="V50" s="162" t="s">
        <v>292</v>
      </c>
      <c r="W50" s="163" t="s">
        <v>317</v>
      </c>
      <c r="X50" s="158"/>
    </row>
    <row r="51" spans="1:24" ht="87" customHeight="1" thickBot="1">
      <c r="A51" s="158"/>
      <c r="B51" s="379"/>
      <c r="C51" s="382"/>
      <c r="D51" s="379"/>
      <c r="E51" s="379"/>
      <c r="F51" s="379"/>
      <c r="G51" s="379"/>
      <c r="H51" s="382"/>
      <c r="I51" s="398"/>
      <c r="J51" s="382"/>
      <c r="K51" s="379"/>
      <c r="L51" s="382"/>
      <c r="M51" s="379"/>
      <c r="N51" s="379"/>
      <c r="O51" s="379"/>
      <c r="P51" s="379"/>
      <c r="Q51" s="385"/>
      <c r="R51" s="379"/>
      <c r="S51" s="379"/>
      <c r="T51" s="379"/>
      <c r="U51" s="164" t="s">
        <v>283</v>
      </c>
      <c r="V51" s="165" t="s">
        <v>287</v>
      </c>
      <c r="W51" s="167" t="s">
        <v>437</v>
      </c>
      <c r="X51" s="158"/>
    </row>
    <row r="52" spans="1:24" ht="57.95" customHeight="1" thickBot="1">
      <c r="A52" s="158"/>
      <c r="B52" s="380"/>
      <c r="C52" s="383"/>
      <c r="D52" s="380"/>
      <c r="E52" s="380"/>
      <c r="F52" s="380"/>
      <c r="G52" s="380"/>
      <c r="H52" s="383"/>
      <c r="I52" s="390"/>
      <c r="J52" s="383"/>
      <c r="K52" s="380"/>
      <c r="L52" s="383"/>
      <c r="M52" s="380"/>
      <c r="N52" s="380"/>
      <c r="O52" s="380"/>
      <c r="P52" s="380"/>
      <c r="Q52" s="386"/>
      <c r="R52" s="380"/>
      <c r="S52" s="380"/>
      <c r="T52" s="380"/>
      <c r="U52" s="164" t="s">
        <v>283</v>
      </c>
      <c r="V52" s="165" t="s">
        <v>288</v>
      </c>
      <c r="W52" s="167" t="s">
        <v>501</v>
      </c>
      <c r="X52" s="158"/>
    </row>
    <row r="53" spans="1:24" ht="93" customHeight="1" thickBot="1">
      <c r="A53" s="158"/>
      <c r="B53" s="380" t="s">
        <v>418</v>
      </c>
      <c r="C53" s="383" t="s">
        <v>419</v>
      </c>
      <c r="D53" s="380" t="s">
        <v>420</v>
      </c>
      <c r="E53" s="380" t="s">
        <v>273</v>
      </c>
      <c r="F53" s="380" t="s">
        <v>421</v>
      </c>
      <c r="G53" s="380" t="s">
        <v>422</v>
      </c>
      <c r="H53" s="383" t="s">
        <v>423</v>
      </c>
      <c r="I53" s="390" t="s">
        <v>486</v>
      </c>
      <c r="J53" s="383" t="s">
        <v>277</v>
      </c>
      <c r="K53" s="380" t="s">
        <v>278</v>
      </c>
      <c r="L53" s="383" t="s">
        <v>279</v>
      </c>
      <c r="M53" s="380" t="s">
        <v>282</v>
      </c>
      <c r="N53" s="380" t="s">
        <v>281</v>
      </c>
      <c r="O53" s="380" t="s">
        <v>282</v>
      </c>
      <c r="P53" s="380" t="s">
        <v>283</v>
      </c>
      <c r="Q53" s="386">
        <v>100</v>
      </c>
      <c r="R53" s="380" t="s">
        <v>500</v>
      </c>
      <c r="S53" s="380" t="s">
        <v>247</v>
      </c>
      <c r="T53" s="380" t="s">
        <v>283</v>
      </c>
      <c r="U53" s="164" t="s">
        <v>283</v>
      </c>
      <c r="V53" s="165" t="s">
        <v>289</v>
      </c>
      <c r="W53" s="167" t="s">
        <v>438</v>
      </c>
      <c r="X53" s="158"/>
    </row>
    <row r="54" spans="1:24" ht="56.25" customHeight="1" thickBot="1">
      <c r="A54" s="158"/>
      <c r="B54" s="380"/>
      <c r="C54" s="383"/>
      <c r="D54" s="380"/>
      <c r="E54" s="380"/>
      <c r="F54" s="380"/>
      <c r="G54" s="380"/>
      <c r="H54" s="383"/>
      <c r="I54" s="390"/>
      <c r="J54" s="383"/>
      <c r="K54" s="380"/>
      <c r="L54" s="383"/>
      <c r="M54" s="380"/>
      <c r="N54" s="380"/>
      <c r="O54" s="380"/>
      <c r="P54" s="380"/>
      <c r="Q54" s="386"/>
      <c r="R54" s="380"/>
      <c r="S54" s="380"/>
      <c r="T54" s="380"/>
      <c r="U54" s="164" t="s">
        <v>283</v>
      </c>
      <c r="V54" s="165" t="s">
        <v>290</v>
      </c>
      <c r="W54" s="167" t="s">
        <v>502</v>
      </c>
      <c r="X54" s="158"/>
    </row>
    <row r="55" spans="1:24" ht="63" customHeight="1" thickBot="1">
      <c r="A55" s="158"/>
      <c r="B55" s="380"/>
      <c r="C55" s="383"/>
      <c r="D55" s="380"/>
      <c r="E55" s="380"/>
      <c r="F55" s="380"/>
      <c r="G55" s="380"/>
      <c r="H55" s="383"/>
      <c r="I55" s="390"/>
      <c r="J55" s="383"/>
      <c r="K55" s="380"/>
      <c r="L55" s="383"/>
      <c r="M55" s="380"/>
      <c r="N55" s="380"/>
      <c r="O55" s="380"/>
      <c r="P55" s="380"/>
      <c r="Q55" s="386"/>
      <c r="R55" s="380"/>
      <c r="S55" s="380"/>
      <c r="T55" s="380"/>
      <c r="U55" s="164" t="s">
        <v>283</v>
      </c>
      <c r="V55" s="165" t="s">
        <v>291</v>
      </c>
      <c r="W55" s="167" t="s">
        <v>439</v>
      </c>
      <c r="X55" s="158"/>
    </row>
    <row r="56" spans="1:24" ht="81" customHeight="1" thickBot="1">
      <c r="A56" s="158"/>
      <c r="B56" s="381"/>
      <c r="C56" s="384"/>
      <c r="D56" s="381"/>
      <c r="E56" s="381"/>
      <c r="F56" s="381"/>
      <c r="G56" s="381"/>
      <c r="H56" s="384"/>
      <c r="I56" s="392"/>
      <c r="J56" s="384"/>
      <c r="K56" s="381"/>
      <c r="L56" s="384"/>
      <c r="M56" s="381"/>
      <c r="N56" s="380"/>
      <c r="O56" s="380"/>
      <c r="P56" s="380"/>
      <c r="Q56" s="386"/>
      <c r="R56" s="381"/>
      <c r="S56" s="381"/>
      <c r="T56" s="381"/>
      <c r="U56" s="164" t="s">
        <v>283</v>
      </c>
      <c r="V56" s="165" t="s">
        <v>292</v>
      </c>
      <c r="W56" s="167" t="s">
        <v>440</v>
      </c>
      <c r="X56" s="158"/>
    </row>
    <row r="57" spans="1:24" ht="16.5" thickBot="1">
      <c r="N57" s="168" t="s">
        <v>441</v>
      </c>
      <c r="O57" s="169"/>
      <c r="P57" s="169"/>
      <c r="Q57" s="170">
        <f>AVERAGE(Q15:Q56)</f>
        <v>87.142857142857139</v>
      </c>
    </row>
  </sheetData>
  <pageMargins left="0.3888888888888889" right="0.3888888888888889" top="0.3888888888888889" bottom="0.3888888888888889" header="0" footer="0"/>
  <pageSetup paperSize="9" scale="0" firstPageNumber="0" fitToWidth="0" fitToHeight="0" pageOrder="overThenDown" orientation="landscape" horizontalDpi="300" verticalDpi="300"/>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_x0020_de_x0020_publicaci_x00f3_n xmlns="fcec586a-b44b-4cf1-9ce1-1e0687f9b828">2022-09-14T05:00:00+00:00</Fecha_x0020_de_x0020_publicaci_x00f3_n>
    <Men_x00fa__x0020_1 xmlns="fcec586a-b44b-4cf1-9ce1-1e0687f9b828">4.8.1</Men_x00fa__x0020_1>
    <queda xmlns="fcec586a-b44b-4cf1-9ce1-1e0687f9b828">SI</queda>
    <Men_x00fa_ xmlns="fcec586a-b44b-4cf1-9ce1-1e0687f9b828">4. Planeación</Men_x00fa_>
    <Fecha_x0020_de_x0020_modificaci_x00f3_n xmlns="fcec586a-b44b-4cf1-9ce1-1e0687f9b828">2022-09-14T05:00:00+00:00</Fecha_x0020_de_x0020_modificaci_x00f3_n>
    <Fecha_x0020_de_x0020_producci_x00f3_n xmlns="fcec586a-b44b-4cf1-9ce1-1e0687f9b828">2022-09-14T05:00:00+00:00</Fecha_x0020_de_x0020_producci_x00f3_n>
    <Clasificaci_x00f3_n xmlns="fcec586a-b44b-4cf1-9ce1-1e0687f9b828">Informe pormenorizado del SCI y Plan Anticorrupción</Clasificaci_x00f3_n>
    <_x0067_235 xmlns="fcec586a-b44b-4cf1-9ce1-1e0687f9b828">4.3</_x0067_235>
    <Responsable xmlns="fcec586a-b44b-4cf1-9ce1-1e0687f9b828">Control Interno</Responsable>
    <A_x00f1_o xmlns="fcec586a-b44b-4cf1-9ce1-1e0687f9b828">2022</A_x00f1_o>
    <Categor_x00ed_a xmlns="fcec586a-b44b-4cf1-9ce1-1e0687f9b828">Informe Plan Anticorrupción</Categor_x00ed_a>
    <zyot xmlns="fcec586a-b44b-4cf1-9ce1-1e0687f9b828" xsi:nil="true"/>
    <noyq xmlns="fcec586a-b44b-4cf1-9ce1-1e0687f9b828" xsi:nil="true"/>
    <q9wn xmlns="fcec586a-b44b-4cf1-9ce1-1e0687f9b828">4.7.1</q9wn>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4" ma:contentTypeDescription="Crear nuevo documento." ma:contentTypeScope="" ma:versionID="2d780b3bc49158d8ed7834cf2741e948">
  <xsd:schema xmlns:xsd="http://www.w3.org/2001/XMLSchema" xmlns:xs="http://www.w3.org/2001/XMLSchema" xmlns:p="http://schemas.microsoft.com/office/2006/metadata/properties" xmlns:ns2="fcec586a-b44b-4cf1-9ce1-1e0687f9b828" targetNamespace="http://schemas.microsoft.com/office/2006/metadata/properties" ma:root="true" ma:fieldsID="a35f75366a377a698fa54e315d6d5bff"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A3BA99-FCC7-457C-81D2-A6A76280FCC7}"/>
</file>

<file path=customXml/itemProps2.xml><?xml version="1.0" encoding="utf-8"?>
<ds:datastoreItem xmlns:ds="http://schemas.openxmlformats.org/officeDocument/2006/customXml" ds:itemID="{4E86377D-15AB-49DF-AFEF-FEBA2E50DB01}"/>
</file>

<file path=customXml/itemProps3.xml><?xml version="1.0" encoding="utf-8"?>
<ds:datastoreItem xmlns:ds="http://schemas.openxmlformats.org/officeDocument/2006/customXml" ds:itemID="{7AEBAA6D-68E4-4088-BEB3-65B6A9B580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PAAC-OCI sept22 </vt:lpstr>
      <vt:lpstr>Estrategias de Racionalizac2022</vt:lpstr>
      <vt:lpstr>Seguimto a Racionaliz-sept2022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 Plan Anticorrupción y Atención al Ciudadano-Segundo cuatrimestre 2022</dc:title>
  <dc:creator>Laura Yesenia Lopez Herrera</dc:creator>
  <cp:lastModifiedBy>Gloria Patricia Rios</cp:lastModifiedBy>
  <cp:lastPrinted>2022-09-14T13:52:27Z</cp:lastPrinted>
  <dcterms:created xsi:type="dcterms:W3CDTF">2020-12-17T19:32:11Z</dcterms:created>
  <dcterms:modified xsi:type="dcterms:W3CDTF">2022-09-15T01:20:09Z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